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0.3.52\共有フォルダ\水道\R6\調査もの\上250205〆＿【財政班】公営企業に係る経営比較分析表の分析について（依頼）\02.提出\"/>
    </mc:Choice>
  </mc:AlternateContent>
  <xr:revisionPtr revIDLastSave="0" documentId="13_ncr:1_{2F442698-EA01-48A2-B357-D13A908834E5}" xr6:coauthVersionLast="47" xr6:coauthVersionMax="47" xr10:uidLastSave="{00000000-0000-0000-0000-000000000000}"/>
  <workbookProtection workbookAlgorithmName="SHA-512" workbookHashValue="6dleDmZHMZhB1HuPfmnmK2lomHHsb5CxL+8XGT6e/oqCnPdCM3ZW/Q38Sm8EpSG9ESMzv9Gp/L1RnRxRMdqxXA==" workbookSaltValue="xTJ3iHI165BmyAlrcZgre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<sst xmlns="http://schemas.openxmlformats.org/spreadsheetml/2006/main" count="228" uniqueCount="111">
  <si>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</si>
  <si>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</si>
  <si>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</si>
  <si>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</si>
  <si>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</si>
  <si>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</si>
  <si>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</si>
  <si>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</si>
  <si>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</si>
  <si>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</si>
  <si>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</si>
  <si>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</si>
  <si>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</si>
  <si>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</si>
  <si>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</si>
  <si>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</si>
  <si>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</si>
  <si>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</si>
  <si>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</si>
  <si>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</si>
  <si>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</si>
  <si>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</si>
  <si>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</si>
  <si>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</si>
  <si>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</si>
  <si>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</si>
  <si>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</si>
  <si>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</si>
  <si>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</si>
  <si>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</si>
  <si>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</si>
  <si>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</si>
  <si>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</si>
  <si>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</si>
  <si>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</si>
  <si>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</si>
  <si>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</si>
  <si>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</si>
  <si>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</si>
  <si>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</si>
  <si>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</si>
  <si>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</si>
  <si>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</si>
  <si>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</si>
  <si>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</si>
  <si>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</si>
  <si>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</si>
  <si>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</si>
  <si>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</si>
  <si>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</si>
  <si>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</si>
  <si>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</si>
  <si>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</si>
  <si>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</si>
  <si>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</si>
  <si>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</si>
  <si>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</si>
  <si>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</si>
  <si>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</si>
  <si>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</si>
  <si>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</si>
  <si>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</si>
  <si>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</si>
  <si>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</si>
  <si>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</si>
  <si>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</si>
  <si>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</si>
  <si>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</si>
  <si>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</si>
  <si>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</si>
  <si>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</si>
  <si>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</si>
  <si>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</si>
  <si>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</si>
  <si>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</si>
  <si>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</si>
  <si>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</si>
  <si>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</si>
  <si>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</si>
  <si>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</si>
  <si>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</si>
  <si>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</si>
  <si>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</si>
  <si>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</si>
  <si>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</si>
  <si>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</si>
  <si>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</si>
  <si>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</si>
  <si>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</si>
  <si>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</si>
  <si>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</si>
  <si>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</si>
  <si>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</si>
  <si>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</si>
  <si>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</si>
  <si>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</si>
  <si>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</si>
  <si>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</si>
  <si>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</si>
  <si>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</si>
  <si>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</si>
  <si>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</si>
  <si>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</si>
  <si>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</si>
  <si>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</si>
  <si>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</si>
  <si>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</si>
  <si>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</si>
  <si>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町の経営の健全性に関しては当年度時点で問題はないが、今後の施設の更新を行う財源を確保するため、更なる費用の削減、料金改定等の経営改善の取組が必要である。また老朽化の状況について、管路の更新状態が良好ではないため管路の更新に充てられるだけの財源を確保し必要な箇所を効率よく更新していく必要がある。
これらの状況に鑑み、長期的な視野を持ち経営の効率化と施設及び管路の更新を計画的に進め、安全安心な水の供給に努めていく。</t>
    <rPh sb="0" eb="2">
      <t>ホンマチ</t>
    </rPh>
    <rPh sb="3" eb="5">
      <t>ケイエイ</t>
    </rPh>
    <rPh sb="6" eb="9">
      <t>ケンゼンセイ</t>
    </rPh>
    <rPh sb="10" eb="11">
      <t>カン</t>
    </rPh>
    <rPh sb="20" eb="22">
      <t>モンダイ</t>
    </rPh>
    <rPh sb="27" eb="29">
      <t>コンゴ</t>
    </rPh>
    <rPh sb="30" eb="32">
      <t>シセツ</t>
    </rPh>
    <rPh sb="33" eb="35">
      <t>コウシン</t>
    </rPh>
    <rPh sb="36" eb="37">
      <t>オコナ</t>
    </rPh>
    <rPh sb="38" eb="40">
      <t>ザイゲン</t>
    </rPh>
    <rPh sb="41" eb="43">
      <t>カクホ</t>
    </rPh>
    <rPh sb="48" eb="49">
      <t>サラ</t>
    </rPh>
    <rPh sb="51" eb="53">
      <t>ヒヨウ</t>
    </rPh>
    <rPh sb="54" eb="56">
      <t>サクゲン</t>
    </rPh>
    <rPh sb="57" eb="59">
      <t>リョウキン</t>
    </rPh>
    <rPh sb="59" eb="61">
      <t>カイテイ</t>
    </rPh>
    <rPh sb="61" eb="62">
      <t>トウ</t>
    </rPh>
    <rPh sb="71" eb="73">
      <t>ヒツヨウ</t>
    </rPh>
    <rPh sb="79" eb="82">
      <t>ロウキュウカ</t>
    </rPh>
    <rPh sb="83" eb="85">
      <t>ジョウキョウ</t>
    </rPh>
    <rPh sb="90" eb="92">
      <t>カンロ</t>
    </rPh>
    <rPh sb="93" eb="95">
      <t>コウシン</t>
    </rPh>
    <rPh sb="95" eb="97">
      <t>ジョウタイ</t>
    </rPh>
    <rPh sb="98" eb="100">
      <t>リョウコウ</t>
    </rPh>
    <rPh sb="106" eb="108">
      <t>カンロ</t>
    </rPh>
    <rPh sb="109" eb="111">
      <t>コウシン</t>
    </rPh>
    <rPh sb="112" eb="113">
      <t>ア</t>
    </rPh>
    <rPh sb="120" eb="122">
      <t>ザイゲン</t>
    </rPh>
    <rPh sb="123" eb="125">
      <t>カクホ</t>
    </rPh>
    <rPh sb="126" eb="128">
      <t>ヒツヨウ</t>
    </rPh>
    <rPh sb="129" eb="131">
      <t>カショ</t>
    </rPh>
    <rPh sb="132" eb="134">
      <t>コウリツ</t>
    </rPh>
    <rPh sb="136" eb="138">
      <t>コウシン</t>
    </rPh>
    <rPh sb="142" eb="144">
      <t>ヒツヨウ</t>
    </rPh>
    <rPh sb="177" eb="178">
      <t>オヨ</t>
    </rPh>
    <rPh sb="179" eb="181">
      <t>カンロ</t>
    </rPh>
    <phoneticPr fontId="4"/>
  </si>
  <si>
    <t>①②⑤給水収益の増加により経常収支比率、料金回収率は100%を上回り累積欠損金も発生しなかった。しかし経常収支比率は102％で、経常利益は2％程度しか確保できておらず、突発的な費用の対応や将来の更新投資財源として留保するには不足している。今後は人口減少に伴い給水収益の減少や、社会情勢の影響等で維持管理費の増加が見込まれており累積欠損金が発生する可能性もあることから更なる費用の削減や経営改善の取組が必要となる。
③④当年度の更新投資は企業債の借入をせず内部留保資金のみで行ったことにより資金が減少し、流動比率、企業債残高給水収益比率は前年度に比べ低下した。流動比率が類似団体と比較して大幅に高い要因は手元現金の多さにあるため、今後も手元現金を更新投資の財源として適宜積極的に活用し、企業債発行の抑制やこれに伴う将来の利息負担の抑制を図っていく必要がある。
⑥経常費用は増加となっているが、有収水量の増加により1㎥あたりの原価が前年度に比べて低下し、改善された。給水原価が類似団体と比較して大幅に高い要因は、地理的要因による施設の多さにあるため、今後は更なる費用の見直しや、投資の効率化が必要となる。
⑦前年度以前に比べ上昇し改善された。施設利用率が類似団体と比較して大幅に低い要因は配水能力の大きさにあることから、今後は施設の統廃合やダウンサイジングの検討が必要となる。
⑧前年度に比べ配水量及び有収水量が増加し、改善された。今後も漏水箇所の早期発見や老朽管の更新を効率的に行っていく必要がある。</t>
    <rPh sb="3" eb="5">
      <t>キュウスイ</t>
    </rPh>
    <rPh sb="5" eb="7">
      <t>シュウエキ</t>
    </rPh>
    <rPh sb="8" eb="10">
      <t>ゾウカ</t>
    </rPh>
    <rPh sb="13" eb="15">
      <t>ケイジョウ</t>
    </rPh>
    <rPh sb="15" eb="17">
      <t>シュウシ</t>
    </rPh>
    <rPh sb="17" eb="19">
      <t>ヒリツ</t>
    </rPh>
    <rPh sb="20" eb="22">
      <t>リョウキン</t>
    </rPh>
    <rPh sb="22" eb="25">
      <t>カイシュウリツ</t>
    </rPh>
    <rPh sb="31" eb="33">
      <t>ウワマワ</t>
    </rPh>
    <rPh sb="53" eb="55">
      <t>シュウシ</t>
    </rPh>
    <rPh sb="55" eb="57">
      <t>ヒリツ</t>
    </rPh>
    <rPh sb="64" eb="66">
      <t>ケイジョウ</t>
    </rPh>
    <rPh sb="66" eb="68">
      <t>リエキ</t>
    </rPh>
    <rPh sb="71" eb="73">
      <t>テイド</t>
    </rPh>
    <rPh sb="75" eb="77">
      <t>カクホ</t>
    </rPh>
    <rPh sb="84" eb="87">
      <t>トッパツテキ</t>
    </rPh>
    <rPh sb="88" eb="90">
      <t>ヒヨウ</t>
    </rPh>
    <rPh sb="91" eb="93">
      <t>タイオウ</t>
    </rPh>
    <rPh sb="106" eb="108">
      <t>リュウホ</t>
    </rPh>
    <rPh sb="112" eb="114">
      <t>フソク</t>
    </rPh>
    <rPh sb="127" eb="128">
      <t>トモナ</t>
    </rPh>
    <rPh sb="138" eb="140">
      <t>シャカイ</t>
    </rPh>
    <rPh sb="140" eb="142">
      <t>ジョウセイ</t>
    </rPh>
    <rPh sb="143" eb="145">
      <t>エイキョウ</t>
    </rPh>
    <rPh sb="145" eb="146">
      <t>トウ</t>
    </rPh>
    <rPh sb="156" eb="158">
      <t>ミコ</t>
    </rPh>
    <rPh sb="163" eb="165">
      <t>ルイセキ</t>
    </rPh>
    <rPh sb="165" eb="167">
      <t>ケッソン</t>
    </rPh>
    <rPh sb="167" eb="168">
      <t>キン</t>
    </rPh>
    <rPh sb="169" eb="171">
      <t>ハッセイ</t>
    </rPh>
    <rPh sb="173" eb="176">
      <t>カノウセイ</t>
    </rPh>
    <rPh sb="256" eb="259">
      <t>キギョウサイ</t>
    </rPh>
    <rPh sb="259" eb="261">
      <t>ザンダカ</t>
    </rPh>
    <rPh sb="261" eb="263">
      <t>キュウスイ</t>
    </rPh>
    <rPh sb="263" eb="265">
      <t>シュウエキ</t>
    </rPh>
    <rPh sb="265" eb="267">
      <t>ヒリツ</t>
    </rPh>
    <rPh sb="274" eb="276">
      <t>テイカ</t>
    </rPh>
    <rPh sb="279" eb="281">
      <t>リュウドウ</t>
    </rPh>
    <rPh sb="281" eb="283">
      <t>ヒリツ</t>
    </rPh>
    <rPh sb="284" eb="286">
      <t>ルイジ</t>
    </rPh>
    <rPh sb="286" eb="288">
      <t>ダンタイ</t>
    </rPh>
    <rPh sb="289" eb="291">
      <t>ヒカク</t>
    </rPh>
    <rPh sb="293" eb="295">
      <t>オオハバ</t>
    </rPh>
    <rPh sb="298" eb="300">
      <t>ヨウイン</t>
    </rPh>
    <rPh sb="301" eb="303">
      <t>テモト</t>
    </rPh>
    <rPh sb="303" eb="305">
      <t>ゲンキン</t>
    </rPh>
    <rPh sb="306" eb="307">
      <t>オオ</t>
    </rPh>
    <rPh sb="314" eb="316">
      <t>コンゴ</t>
    </rPh>
    <rPh sb="317" eb="319">
      <t>テモト</t>
    </rPh>
    <rPh sb="319" eb="321">
      <t>ゲンキン</t>
    </rPh>
    <rPh sb="322" eb="324">
      <t>コウシン</t>
    </rPh>
    <rPh sb="324" eb="326">
      <t>トウシ</t>
    </rPh>
    <rPh sb="327" eb="329">
      <t>ザイゲン</t>
    </rPh>
    <rPh sb="332" eb="334">
      <t>テキギ</t>
    </rPh>
    <rPh sb="334" eb="337">
      <t>セッキョクテキ</t>
    </rPh>
    <rPh sb="338" eb="340">
      <t>カツヨウ</t>
    </rPh>
    <rPh sb="342" eb="345">
      <t>キギョウサイ</t>
    </rPh>
    <rPh sb="345" eb="347">
      <t>ハッコウ</t>
    </rPh>
    <rPh sb="348" eb="350">
      <t>ヨクセイ</t>
    </rPh>
    <rPh sb="354" eb="355">
      <t>トモナ</t>
    </rPh>
    <rPh sb="356" eb="358">
      <t>ショウライ</t>
    </rPh>
    <rPh sb="359" eb="361">
      <t>リソク</t>
    </rPh>
    <rPh sb="361" eb="363">
      <t>フタン</t>
    </rPh>
    <rPh sb="364" eb="366">
      <t>ヨクセイ</t>
    </rPh>
    <rPh sb="367" eb="368">
      <t>ハカ</t>
    </rPh>
    <rPh sb="372" eb="374">
      <t>ヒツヨウ</t>
    </rPh>
    <rPh sb="380" eb="382">
      <t>ケイジョウ</t>
    </rPh>
    <rPh sb="382" eb="384">
      <t>ヒヨウ</t>
    </rPh>
    <rPh sb="385" eb="387">
      <t>ゾウカ</t>
    </rPh>
    <rPh sb="395" eb="397">
      <t>ユウシュウ</t>
    </rPh>
    <rPh sb="397" eb="399">
      <t>スイリョウ</t>
    </rPh>
    <rPh sb="400" eb="402">
      <t>ゾウカ</t>
    </rPh>
    <rPh sb="411" eb="413">
      <t>ゲンカ</t>
    </rPh>
    <rPh sb="425" eb="427">
      <t>カイゼン</t>
    </rPh>
    <rPh sb="431" eb="435">
      <t>キュウスイゲンカ</t>
    </rPh>
    <rPh sb="436" eb="438">
      <t>ルイジ</t>
    </rPh>
    <rPh sb="438" eb="440">
      <t>ダンタイ</t>
    </rPh>
    <rPh sb="441" eb="443">
      <t>ヒカク</t>
    </rPh>
    <rPh sb="445" eb="447">
      <t>オオハバ</t>
    </rPh>
    <rPh sb="448" eb="449">
      <t>タカ</t>
    </rPh>
    <rPh sb="450" eb="452">
      <t>ヨウイン</t>
    </rPh>
    <rPh sb="454" eb="457">
      <t>チリテキ</t>
    </rPh>
    <rPh sb="457" eb="459">
      <t>ヨウイン</t>
    </rPh>
    <rPh sb="462" eb="464">
      <t>シセツ</t>
    </rPh>
    <rPh sb="465" eb="466">
      <t>オオ</t>
    </rPh>
    <rPh sb="473" eb="475">
      <t>コンゴ</t>
    </rPh>
    <rPh sb="476" eb="477">
      <t>サラ</t>
    </rPh>
    <rPh sb="479" eb="481">
      <t>ヒヨウ</t>
    </rPh>
    <rPh sb="482" eb="484">
      <t>ミナオ</t>
    </rPh>
    <rPh sb="487" eb="489">
      <t>トウシ</t>
    </rPh>
    <rPh sb="490" eb="493">
      <t>コウリツカ</t>
    </rPh>
    <rPh sb="494" eb="496">
      <t>ヒツヨウ</t>
    </rPh>
    <rPh sb="502" eb="505">
      <t>ゼンネンド</t>
    </rPh>
    <rPh sb="505" eb="507">
      <t>イゼン</t>
    </rPh>
    <rPh sb="508" eb="509">
      <t>クラ</t>
    </rPh>
    <rPh sb="513" eb="515">
      <t>カイゼン</t>
    </rPh>
    <rPh sb="519" eb="521">
      <t>シセツ</t>
    </rPh>
    <rPh sb="521" eb="524">
      <t>リヨウリツ</t>
    </rPh>
    <rPh sb="525" eb="527">
      <t>ルイジ</t>
    </rPh>
    <rPh sb="527" eb="529">
      <t>ダンタイ</t>
    </rPh>
    <rPh sb="530" eb="532">
      <t>ヒカク</t>
    </rPh>
    <rPh sb="534" eb="536">
      <t>オオハバ</t>
    </rPh>
    <rPh sb="537" eb="538">
      <t>ヒク</t>
    </rPh>
    <rPh sb="539" eb="541">
      <t>ヨウイン</t>
    </rPh>
    <rPh sb="542" eb="544">
      <t>ハイスイ</t>
    </rPh>
    <rPh sb="544" eb="546">
      <t>ノウリョク</t>
    </rPh>
    <rPh sb="547" eb="548">
      <t>オオ</t>
    </rPh>
    <rPh sb="558" eb="560">
      <t>コンゴ</t>
    </rPh>
    <rPh sb="561" eb="563">
      <t>シセツ</t>
    </rPh>
    <rPh sb="564" eb="567">
      <t>トウハイゴウ</t>
    </rPh>
    <rPh sb="577" eb="579">
      <t>ケントウ</t>
    </rPh>
    <rPh sb="580" eb="582">
      <t>ヒツヨウ</t>
    </rPh>
    <rPh sb="594" eb="597">
      <t>ハイスイリョウ</t>
    </rPh>
    <rPh sb="597" eb="598">
      <t>オヨ</t>
    </rPh>
    <rPh sb="599" eb="601">
      <t>ユウシュウ</t>
    </rPh>
    <rPh sb="601" eb="603">
      <t>スイリョウ</t>
    </rPh>
    <rPh sb="614" eb="616">
      <t>コンゴ</t>
    </rPh>
    <rPh sb="617" eb="619">
      <t>ロウスイ</t>
    </rPh>
    <rPh sb="619" eb="621">
      <t>カショ</t>
    </rPh>
    <rPh sb="622" eb="624">
      <t>ソウキ</t>
    </rPh>
    <rPh sb="624" eb="626">
      <t>ハッケン</t>
    </rPh>
    <rPh sb="627" eb="629">
      <t>ロウキュウ</t>
    </rPh>
    <rPh sb="629" eb="630">
      <t>カン</t>
    </rPh>
    <rPh sb="631" eb="633">
      <t>コウシン</t>
    </rPh>
    <rPh sb="634" eb="637">
      <t>コウリツテキ</t>
    </rPh>
    <rPh sb="638" eb="639">
      <t>オコナ</t>
    </rPh>
    <rPh sb="643" eb="645">
      <t>ヒツヨウ</t>
    </rPh>
    <phoneticPr fontId="4"/>
  </si>
  <si>
    <t xml:space="preserve">①当年度大型施設の更新工事が完了したことにより、前年度に比べ低下し改善された。有形固定資産減価償却率は老朽化した資産を更新していくことで改善されていくため、計画的な更新投資が必要となる。
②③管路経年化率は拡張期に整備した管が耐用年数を経過したことにより前年度以前に比べ上昇した。指標としては管路経年化率が上昇し、管路更新率が低下していることから更新が間に合っていない状態となっている。今後も定期的な漏水調査等を実施し、必要な箇所を効率よく更新していく必要がある。
</t>
    <rPh sb="1" eb="4">
      <t>トウネンド</t>
    </rPh>
    <rPh sb="4" eb="6">
      <t>オオガタ</t>
    </rPh>
    <rPh sb="6" eb="8">
      <t>シセツ</t>
    </rPh>
    <rPh sb="9" eb="11">
      <t>コウシン</t>
    </rPh>
    <rPh sb="11" eb="13">
      <t>コウジ</t>
    </rPh>
    <rPh sb="14" eb="16">
      <t>カンリョウ</t>
    </rPh>
    <rPh sb="51" eb="54">
      <t>ロウキュウカ</t>
    </rPh>
    <rPh sb="59" eb="61">
      <t>コウシン</t>
    </rPh>
    <rPh sb="68" eb="70">
      <t>カイゼン</t>
    </rPh>
    <rPh sb="78" eb="81">
      <t>ケイカクテキ</t>
    </rPh>
    <rPh sb="82" eb="84">
      <t>コウシン</t>
    </rPh>
    <rPh sb="84" eb="86">
      <t>トウシ</t>
    </rPh>
    <rPh sb="87" eb="89">
      <t>ヒツヨウ</t>
    </rPh>
    <rPh sb="96" eb="98">
      <t>カンロ</t>
    </rPh>
    <rPh sb="98" eb="101">
      <t>ケイネンカ</t>
    </rPh>
    <rPh sb="101" eb="102">
      <t>リツ</t>
    </rPh>
    <rPh sb="103" eb="106">
      <t>カクチョウキ</t>
    </rPh>
    <rPh sb="107" eb="109">
      <t>セイビ</t>
    </rPh>
    <rPh sb="111" eb="112">
      <t>カン</t>
    </rPh>
    <rPh sb="113" eb="115">
      <t>タイヨウ</t>
    </rPh>
    <rPh sb="115" eb="117">
      <t>ネンスウ</t>
    </rPh>
    <rPh sb="118" eb="120">
      <t>ケイカ</t>
    </rPh>
    <rPh sb="133" eb="134">
      <t>クラ</t>
    </rPh>
    <rPh sb="135" eb="137">
      <t>ジョウショウ</t>
    </rPh>
    <rPh sb="140" eb="142">
      <t>シヒョウ</t>
    </rPh>
    <rPh sb="146" eb="148">
      <t>カンロ</t>
    </rPh>
    <rPh sb="148" eb="150">
      <t>ケイネン</t>
    </rPh>
    <rPh sb="150" eb="151">
      <t>カ</t>
    </rPh>
    <rPh sb="151" eb="152">
      <t>リツ</t>
    </rPh>
    <rPh sb="153" eb="155">
      <t>ジョウショウ</t>
    </rPh>
    <rPh sb="157" eb="159">
      <t>カンロ</t>
    </rPh>
    <rPh sb="159" eb="161">
      <t>コウシン</t>
    </rPh>
    <rPh sb="161" eb="162">
      <t>リツ</t>
    </rPh>
    <rPh sb="163" eb="165">
      <t>テイカ</t>
    </rPh>
    <rPh sb="173" eb="175">
      <t>コウシン</t>
    </rPh>
    <rPh sb="176" eb="177">
      <t>マ</t>
    </rPh>
    <rPh sb="178" eb="179">
      <t>ア</t>
    </rPh>
    <rPh sb="184" eb="186">
      <t>ジョウタイ</t>
    </rPh>
    <rPh sb="193" eb="195">
      <t>コンゴ</t>
    </rPh>
    <rPh sb="196" eb="199">
      <t>テイキテキ</t>
    </rPh>
    <rPh sb="200" eb="202">
      <t>ロウスイ</t>
    </rPh>
    <rPh sb="206" eb="208">
      <t>ジッシ</t>
    </rPh>
    <rPh sb="210" eb="212">
      <t>ヒツヨウ</t>
    </rPh>
    <rPh sb="213" eb="215">
      <t>カショ</t>
    </rPh>
    <rPh sb="216" eb="218">
      <t>コウリツ</t>
    </rPh>
    <rPh sb="220" eb="222">
      <t>コウシン</t>
    </rPh>
    <rPh sb="226" eb="2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</si>
</sst>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0.22</c:v>
                </c:pt>
                <c:pt idx="1">
                  <c:v>0.6</c:v>
                </c:pt>
                <c:pt idx="2">
                  <c:v>0.87</c:v>
                </c:pt>
                <c:pt idx="3">
                  <c:v>0.36</c:v>
                </c:pt>
                <c:pt idx="4">
                  <c:v>0.25</c:v>
                </c:pt>
              </c:numCache>
            </c:numRef>
          </c:val>
          <c:extLst>
            <c:ext xmlns:c16="http://schemas.microsoft.com/office/drawing/2014/chart" uri="{C3380CC4-5D6E-409C-BE32-E72D297353CC}">
              <c16:uniqueId val="{00000000-B2E6-4154-BFB1-81A45BFA56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B2E6-4154-BFB1-81A45BFA56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32.99</c:v>
                </c:pt>
                <c:pt idx="1">
                  <c:v>31.13</c:v>
                </c:pt>
                <c:pt idx="2">
                  <c:v>30.04</c:v>
                </c:pt>
                <c:pt idx="3">
                  <c:v>35.409999999999997</c:v>
                </c:pt>
                <c:pt idx="4">
                  <c:v>36.090000000000003</c:v>
                </c:pt>
              </c:numCache>
            </c:numRef>
          </c:val>
          <c:extLst>
            <c:ext xmlns:c16="http://schemas.microsoft.com/office/drawing/2014/chart" uri="{C3380CC4-5D6E-409C-BE32-E72D297353CC}">
              <c16:uniqueId val="{00000000-33EB-41A0-89D2-0D4368A691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33EB-41A0-89D2-0D4368A691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85.34</c:v>
                </c:pt>
                <c:pt idx="1">
                  <c:v>84.09</c:v>
                </c:pt>
                <c:pt idx="2">
                  <c:v>85.76</c:v>
                </c:pt>
                <c:pt idx="3">
                  <c:v>85.67</c:v>
                </c:pt>
                <c:pt idx="4">
                  <c:v>85.75</c:v>
                </c:pt>
              </c:numCache>
            </c:numRef>
          </c:val>
          <c:extLst>
            <c:ext xmlns:c16="http://schemas.microsoft.com/office/drawing/2014/chart" uri="{C3380CC4-5D6E-409C-BE32-E72D297353CC}">
              <c16:uniqueId val="{00000000-267A-45F3-99A5-9C8991103FC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267A-45F3-99A5-9C8991103FC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102.49</c:v>
                </c:pt>
                <c:pt idx="1">
                  <c:v>97.38</c:v>
                </c:pt>
                <c:pt idx="2">
                  <c:v>82.12</c:v>
                </c:pt>
                <c:pt idx="3">
                  <c:v>100.53</c:v>
                </c:pt>
                <c:pt idx="4">
                  <c:v>102.43</c:v>
                </c:pt>
              </c:numCache>
            </c:numRef>
          </c:val>
          <c:extLst>
            <c:ext xmlns:c16="http://schemas.microsoft.com/office/drawing/2014/chart" uri="{C3380CC4-5D6E-409C-BE32-E72D297353CC}">
              <c16:uniqueId val="{00000000-6071-4DC2-97D5-1323264157D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6071-4DC2-97D5-1323264157D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62.32</c:v>
                </c:pt>
                <c:pt idx="1">
                  <c:v>62.25</c:v>
                </c:pt>
                <c:pt idx="2">
                  <c:v>47.69</c:v>
                </c:pt>
                <c:pt idx="3">
                  <c:v>48.29</c:v>
                </c:pt>
                <c:pt idx="4">
                  <c:v>46.39</c:v>
                </c:pt>
              </c:numCache>
            </c:numRef>
          </c:val>
          <c:extLst>
            <c:ext xmlns:c16="http://schemas.microsoft.com/office/drawing/2014/chart" uri="{C3380CC4-5D6E-409C-BE32-E72D297353CC}">
              <c16:uniqueId val="{00000000-4240-49BF-955A-F4D00AAD02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4240-49BF-955A-F4D00AAD02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7.93</c:v>
                </c:pt>
                <c:pt idx="1">
                  <c:v>9.1199999999999992</c:v>
                </c:pt>
                <c:pt idx="2">
                  <c:v>27.75</c:v>
                </c:pt>
                <c:pt idx="3">
                  <c:v>29.46</c:v>
                </c:pt>
                <c:pt idx="4">
                  <c:v>31.3</c:v>
                </c:pt>
              </c:numCache>
            </c:numRef>
          </c:val>
          <c:extLst>
            <c:ext xmlns:c16="http://schemas.microsoft.com/office/drawing/2014/chart" uri="{C3380CC4-5D6E-409C-BE32-E72D297353CC}">
              <c16:uniqueId val="{00000000-6566-41DB-B1B6-AD235F0538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6566-41DB-B1B6-AD235F0538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CE-443A-8C4C-CD77FC23797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38CE-443A-8C4C-CD77FC23797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475.52</c:v>
                </c:pt>
                <c:pt idx="1">
                  <c:v>1876.99</c:v>
                </c:pt>
                <c:pt idx="2">
                  <c:v>2471.5100000000002</c:v>
                </c:pt>
                <c:pt idx="3">
                  <c:v>1908.81</c:v>
                </c:pt>
                <c:pt idx="4">
                  <c:v>1192.01</c:v>
                </c:pt>
              </c:numCache>
            </c:numRef>
          </c:val>
          <c:extLst>
            <c:ext xmlns:c16="http://schemas.microsoft.com/office/drawing/2014/chart" uri="{C3380CC4-5D6E-409C-BE32-E72D297353CC}">
              <c16:uniqueId val="{00000000-EDF1-4D31-B734-CB45507958D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EDF1-4D31-B734-CB45507958D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266.33999999999997</c:v>
                </c:pt>
                <c:pt idx="1">
                  <c:v>372.49</c:v>
                </c:pt>
                <c:pt idx="2">
                  <c:v>441.2</c:v>
                </c:pt>
                <c:pt idx="3">
                  <c:v>411.41</c:v>
                </c:pt>
                <c:pt idx="4">
                  <c:v>394.71</c:v>
                </c:pt>
              </c:numCache>
            </c:numRef>
          </c:val>
          <c:extLst>
            <c:ext xmlns:c16="http://schemas.microsoft.com/office/drawing/2014/chart" uri="{C3380CC4-5D6E-409C-BE32-E72D297353CC}">
              <c16:uniqueId val="{00000000-2DB6-499B-9BF5-68E80441179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2DB6-499B-9BF5-68E80441179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100.25</c:v>
                </c:pt>
                <c:pt idx="1">
                  <c:v>91.48</c:v>
                </c:pt>
                <c:pt idx="2">
                  <c:v>78.92</c:v>
                </c:pt>
                <c:pt idx="3">
                  <c:v>97.96</c:v>
                </c:pt>
                <c:pt idx="4">
                  <c:v>100.36</c:v>
                </c:pt>
              </c:numCache>
            </c:numRef>
          </c:val>
          <c:extLst>
            <c:ext xmlns:c16="http://schemas.microsoft.com/office/drawing/2014/chart" uri="{C3380CC4-5D6E-409C-BE32-E72D297353CC}">
              <c16:uniqueId val="{00000000-5CC6-4242-936B-594A981C48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5CC6-4242-936B-594A981C48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304.54000000000002</c:v>
                </c:pt>
                <c:pt idx="1">
                  <c:v>307.87</c:v>
                </c:pt>
                <c:pt idx="2">
                  <c:v>382</c:v>
                </c:pt>
                <c:pt idx="3">
                  <c:v>312.18</c:v>
                </c:pt>
                <c:pt idx="4">
                  <c:v>307.25</c:v>
                </c:pt>
              </c:numCache>
            </c:numRef>
          </c:val>
          <c:extLst>
            <c:ext xmlns:c16="http://schemas.microsoft.com/office/drawing/2014/chart" uri="{C3380CC4-5D6E-409C-BE32-E72D297353CC}">
              <c16:uniqueId val="{00000000-ECF6-4847-A83E-F44D7AE41F9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ECF6-4847-A83E-F44D7AE41F9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1" zoomScaleNormal="100" workbookViewId="0">
      <selection activeCell="BK68" sqref="BK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松島町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13085</v>
      </c>
      <c r="AM8" s="44"/>
      <c r="AN8" s="44"/>
      <c r="AO8" s="44"/>
      <c r="AP8" s="44"/>
      <c r="AQ8" s="44"/>
      <c r="AR8" s="44"/>
      <c r="AS8" s="44"/>
      <c r="AT8" s="45">
        <f>データ!$S$6</f>
        <v>53.56</v>
      </c>
      <c r="AU8" s="46"/>
      <c r="AV8" s="46"/>
      <c r="AW8" s="46"/>
      <c r="AX8" s="46"/>
      <c r="AY8" s="46"/>
      <c r="AZ8" s="46"/>
      <c r="BA8" s="46"/>
      <c r="BB8" s="47">
        <f>データ!$T$6</f>
        <v>244.31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64.349999999999994</v>
      </c>
      <c r="J10" s="46"/>
      <c r="K10" s="46"/>
      <c r="L10" s="46"/>
      <c r="M10" s="46"/>
      <c r="N10" s="46"/>
      <c r="O10" s="80"/>
      <c r="P10" s="47">
        <f>データ!$P$6</f>
        <v>99.94</v>
      </c>
      <c r="Q10" s="47"/>
      <c r="R10" s="47"/>
      <c r="S10" s="47"/>
      <c r="T10" s="47"/>
      <c r="U10" s="47"/>
      <c r="V10" s="47"/>
      <c r="W10" s="44">
        <f>データ!$Q$6</f>
        <v>4620</v>
      </c>
      <c r="X10" s="44"/>
      <c r="Y10" s="44"/>
      <c r="Z10" s="44"/>
      <c r="AA10" s="44"/>
      <c r="AB10" s="44"/>
      <c r="AC10" s="44"/>
      <c r="AD10" s="2"/>
      <c r="AE10" s="2"/>
      <c r="AF10" s="2"/>
      <c r="AG10" s="2"/>
      <c r="AH10" s="2"/>
      <c r="AI10" s="2"/>
      <c r="AJ10" s="2"/>
      <c r="AK10" s="2"/>
      <c r="AL10" s="44">
        <f>データ!$U$6</f>
        <v>12997</v>
      </c>
      <c r="AM10" s="44"/>
      <c r="AN10" s="44"/>
      <c r="AO10" s="44"/>
      <c r="AP10" s="44"/>
      <c r="AQ10" s="44"/>
      <c r="AR10" s="44"/>
      <c r="AS10" s="44"/>
      <c r="AT10" s="45">
        <f>データ!$V$6</f>
        <v>42.34</v>
      </c>
      <c r="AU10" s="46"/>
      <c r="AV10" s="46"/>
      <c r="AW10" s="46"/>
      <c r="AX10" s="46"/>
      <c r="AY10" s="46"/>
      <c r="AZ10" s="46"/>
      <c r="BA10" s="46"/>
      <c r="BB10" s="47">
        <f>データ!$W$6</f>
        <v>306.97000000000003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108</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lZIdIcoaCTAoBz667y3SGz8czxLlCAcLC/m5xVZHwFi+gFCsQuj9a34P0DvxJzVqLZqaWnj9/gWEhcK5iyziA==" saltValue="mohcl/TOPxHdXMBr7HG0f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44016</v>
      </c>
      <c r="D6" s="20">
        <f t="shared" si="3"/>
        <v>46</v>
      </c>
      <c r="E6" s="20">
        <f t="shared" si="3"/>
        <v>1</v>
      </c>
      <c r="F6" s="20">
        <f t="shared" si="3"/>
        <v>0</v>
      </c>
      <c r="G6" s="20">
        <f t="shared" si="3"/>
        <v>1</v>
      </c>
      <c r="H6" s="20" t="str">
        <f t="shared" si="3"/>
        <v>宮城県　松島町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64.349999999999994</v>
      </c>
      <c r="P6" s="21">
        <f t="shared" si="3"/>
        <v>99.94</v>
      </c>
      <c r="Q6" s="21">
        <f t="shared" si="3"/>
        <v>4620</v>
      </c>
      <c r="R6" s="21">
        <f t="shared" si="3"/>
        <v>13085</v>
      </c>
      <c r="S6" s="21">
        <f t="shared" si="3"/>
        <v>53.56</v>
      </c>
      <c r="T6" s="21">
        <f t="shared" si="3"/>
        <v>244.31</v>
      </c>
      <c r="U6" s="21">
        <f t="shared" si="3"/>
        <v>12997</v>
      </c>
      <c r="V6" s="21">
        <f t="shared" si="3"/>
        <v>42.34</v>
      </c>
      <c r="W6" s="21">
        <f t="shared" si="3"/>
        <v>306.97000000000003</v>
      </c>
      <c r="X6" s="22">
        <f>IF(X7="",NA(),X7)</f>
        <v>102.49</v>
      </c>
      <c r="Y6" s="22">
        <f t="shared" ref="Y6:AG6" si="4">IF(Y7="",NA(),Y7)</f>
        <v>97.38</v>
      </c>
      <c r="Z6" s="22">
        <f t="shared" si="4"/>
        <v>82.12</v>
      </c>
      <c r="AA6" s="22">
        <f t="shared" si="4"/>
        <v>100.53</v>
      </c>
      <c r="AB6" s="22">
        <f t="shared" si="4"/>
        <v>102.43</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475.52</v>
      </c>
      <c r="AU6" s="22">
        <f t="shared" ref="AU6:BC6" si="6">IF(AU7="",NA(),AU7)</f>
        <v>1876.99</v>
      </c>
      <c r="AV6" s="22">
        <f t="shared" si="6"/>
        <v>2471.5100000000002</v>
      </c>
      <c r="AW6" s="22">
        <f t="shared" si="6"/>
        <v>1908.81</v>
      </c>
      <c r="AX6" s="22">
        <f t="shared" si="6"/>
        <v>1192.01</v>
      </c>
      <c r="AY6" s="22">
        <f t="shared" si="6"/>
        <v>362.93</v>
      </c>
      <c r="AZ6" s="22">
        <f t="shared" si="6"/>
        <v>371.81</v>
      </c>
      <c r="BA6" s="22">
        <f t="shared" si="6"/>
        <v>384.23</v>
      </c>
      <c r="BB6" s="22">
        <f t="shared" si="6"/>
        <v>364.3</v>
      </c>
      <c r="BC6" s="22">
        <f t="shared" si="6"/>
        <v>378.87</v>
      </c>
      <c r="BD6" s="21" t="str">
        <f>IF(BD7="","",IF(BD7="-","【-】","【"&amp;SUBSTITUTE(TEXT(BD7,"#,##0.00"),"-","△")&amp;"】"))</f>
        <v>【243.36】</v>
      </c>
      <c r="BE6" s="22">
        <f>IF(BE7="",NA(),BE7)</f>
        <v>266.33999999999997</v>
      </c>
      <c r="BF6" s="22">
        <f t="shared" ref="BF6:BN6" si="7">IF(BF7="",NA(),BF7)</f>
        <v>372.49</v>
      </c>
      <c r="BG6" s="22">
        <f t="shared" si="7"/>
        <v>441.2</v>
      </c>
      <c r="BH6" s="22">
        <f t="shared" si="7"/>
        <v>411.41</v>
      </c>
      <c r="BI6" s="22">
        <f t="shared" si="7"/>
        <v>394.71</v>
      </c>
      <c r="BJ6" s="22">
        <f t="shared" si="7"/>
        <v>439.05</v>
      </c>
      <c r="BK6" s="22">
        <f t="shared" si="7"/>
        <v>465.85</v>
      </c>
      <c r="BL6" s="22">
        <f t="shared" si="7"/>
        <v>439.43</v>
      </c>
      <c r="BM6" s="22">
        <f t="shared" si="7"/>
        <v>438.41</v>
      </c>
      <c r="BN6" s="22">
        <f t="shared" si="7"/>
        <v>430.23</v>
      </c>
      <c r="BO6" s="21" t="str">
        <f>IF(BO7="","",IF(BO7="-","【-】","【"&amp;SUBSTITUTE(TEXT(BO7,"#,##0.00"),"-","△")&amp;"】"))</f>
        <v>【265.93】</v>
      </c>
      <c r="BP6" s="22">
        <f>IF(BP7="",NA(),BP7)</f>
        <v>100.25</v>
      </c>
      <c r="BQ6" s="22">
        <f t="shared" ref="BQ6:BY6" si="8">IF(BQ7="",NA(),BQ7)</f>
        <v>91.48</v>
      </c>
      <c r="BR6" s="22">
        <f t="shared" si="8"/>
        <v>78.92</v>
      </c>
      <c r="BS6" s="22">
        <f t="shared" si="8"/>
        <v>97.96</v>
      </c>
      <c r="BT6" s="22">
        <f t="shared" si="8"/>
        <v>100.36</v>
      </c>
      <c r="BU6" s="22">
        <f t="shared" si="8"/>
        <v>95.26</v>
      </c>
      <c r="BV6" s="22">
        <f t="shared" si="8"/>
        <v>92.39</v>
      </c>
      <c r="BW6" s="22">
        <f t="shared" si="8"/>
        <v>94.41</v>
      </c>
      <c r="BX6" s="22">
        <f t="shared" si="8"/>
        <v>90.96</v>
      </c>
      <c r="BY6" s="22">
        <f t="shared" si="8"/>
        <v>90.66</v>
      </c>
      <c r="BZ6" s="21" t="str">
        <f>IF(BZ7="","",IF(BZ7="-","【-】","【"&amp;SUBSTITUTE(TEXT(BZ7,"#,##0.00"),"-","△")&amp;"】"))</f>
        <v>【97.82】</v>
      </c>
      <c r="CA6" s="22">
        <f>IF(CA7="",NA(),CA7)</f>
        <v>304.54000000000002</v>
      </c>
      <c r="CB6" s="22">
        <f t="shared" ref="CB6:CJ6" si="9">IF(CB7="",NA(),CB7)</f>
        <v>307.87</v>
      </c>
      <c r="CC6" s="22">
        <f t="shared" si="9"/>
        <v>382</v>
      </c>
      <c r="CD6" s="22">
        <f t="shared" si="9"/>
        <v>312.18</v>
      </c>
      <c r="CE6" s="22">
        <f t="shared" si="9"/>
        <v>307.25</v>
      </c>
      <c r="CF6" s="22">
        <f t="shared" si="9"/>
        <v>192.82</v>
      </c>
      <c r="CG6" s="22">
        <f t="shared" si="9"/>
        <v>192.98</v>
      </c>
      <c r="CH6" s="22">
        <f t="shared" si="9"/>
        <v>192.13</v>
      </c>
      <c r="CI6" s="22">
        <f t="shared" si="9"/>
        <v>197.04</v>
      </c>
      <c r="CJ6" s="22">
        <f t="shared" si="9"/>
        <v>199.33</v>
      </c>
      <c r="CK6" s="21" t="str">
        <f>IF(CK7="","",IF(CK7="-","【-】","【"&amp;SUBSTITUTE(TEXT(CK7,"#,##0.00"),"-","△")&amp;"】"))</f>
        <v>【177.56】</v>
      </c>
      <c r="CL6" s="22">
        <f>IF(CL7="",NA(),CL7)</f>
        <v>32.99</v>
      </c>
      <c r="CM6" s="22">
        <f t="shared" ref="CM6:CU6" si="10">IF(CM7="",NA(),CM7)</f>
        <v>31.13</v>
      </c>
      <c r="CN6" s="22">
        <f t="shared" si="10"/>
        <v>30.04</v>
      </c>
      <c r="CO6" s="22">
        <f t="shared" si="10"/>
        <v>35.409999999999997</v>
      </c>
      <c r="CP6" s="22">
        <f t="shared" si="10"/>
        <v>36.090000000000003</v>
      </c>
      <c r="CQ6" s="22">
        <f t="shared" si="10"/>
        <v>54.05</v>
      </c>
      <c r="CR6" s="22">
        <f t="shared" si="10"/>
        <v>54.43</v>
      </c>
      <c r="CS6" s="22">
        <f t="shared" si="10"/>
        <v>53.87</v>
      </c>
      <c r="CT6" s="22">
        <f t="shared" si="10"/>
        <v>54.49</v>
      </c>
      <c r="CU6" s="22">
        <f t="shared" si="10"/>
        <v>54.8</v>
      </c>
      <c r="CV6" s="21" t="str">
        <f>IF(CV7="","",IF(CV7="-","【-】","【"&amp;SUBSTITUTE(TEXT(CV7,"#,##0.00"),"-","△")&amp;"】"))</f>
        <v>【59.81】</v>
      </c>
      <c r="CW6" s="22">
        <f>IF(CW7="",NA(),CW7)</f>
        <v>85.34</v>
      </c>
      <c r="CX6" s="22">
        <f t="shared" ref="CX6:DF6" si="11">IF(CX7="",NA(),CX7)</f>
        <v>84.09</v>
      </c>
      <c r="CY6" s="22">
        <f t="shared" si="11"/>
        <v>85.76</v>
      </c>
      <c r="CZ6" s="22">
        <f t="shared" si="11"/>
        <v>85.67</v>
      </c>
      <c r="DA6" s="22">
        <f t="shared" si="11"/>
        <v>85.75</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62.32</v>
      </c>
      <c r="DI6" s="22">
        <f t="shared" ref="DI6:DQ6" si="12">IF(DI7="",NA(),DI7)</f>
        <v>62.25</v>
      </c>
      <c r="DJ6" s="22">
        <f t="shared" si="12"/>
        <v>47.69</v>
      </c>
      <c r="DK6" s="22">
        <f t="shared" si="12"/>
        <v>48.29</v>
      </c>
      <c r="DL6" s="22">
        <f t="shared" si="12"/>
        <v>46.39</v>
      </c>
      <c r="DM6" s="22">
        <f t="shared" si="12"/>
        <v>49.12</v>
      </c>
      <c r="DN6" s="22">
        <f t="shared" si="12"/>
        <v>49.39</v>
      </c>
      <c r="DO6" s="22">
        <f t="shared" si="12"/>
        <v>50.75</v>
      </c>
      <c r="DP6" s="22">
        <f t="shared" si="12"/>
        <v>51.72</v>
      </c>
      <c r="DQ6" s="22">
        <f t="shared" si="12"/>
        <v>52.27</v>
      </c>
      <c r="DR6" s="21" t="str">
        <f>IF(DR7="","",IF(DR7="-","【-】","【"&amp;SUBSTITUTE(TEXT(DR7,"#,##0.00"),"-","△")&amp;"】"))</f>
        <v>【52.02】</v>
      </c>
      <c r="DS6" s="22">
        <f>IF(DS7="",NA(),DS7)</f>
        <v>7.93</v>
      </c>
      <c r="DT6" s="22">
        <f t="shared" ref="DT6:EB6" si="13">IF(DT7="",NA(),DT7)</f>
        <v>9.1199999999999992</v>
      </c>
      <c r="DU6" s="22">
        <f t="shared" si="13"/>
        <v>27.75</v>
      </c>
      <c r="DV6" s="22">
        <f t="shared" si="13"/>
        <v>29.46</v>
      </c>
      <c r="DW6" s="22">
        <f t="shared" si="13"/>
        <v>31.3</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0.22</v>
      </c>
      <c r="EE6" s="22">
        <f t="shared" ref="EE6:EM6" si="14">IF(EE7="",NA(),EE7)</f>
        <v>0.6</v>
      </c>
      <c r="EF6" s="22">
        <f t="shared" si="14"/>
        <v>0.87</v>
      </c>
      <c r="EG6" s="22">
        <f t="shared" si="14"/>
        <v>0.36</v>
      </c>
      <c r="EH6" s="22">
        <f t="shared" si="14"/>
        <v>0.25</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44016</v>
      </c>
      <c r="D7" s="24">
        <v>46</v>
      </c>
      <c r="E7" s="24">
        <v>1</v>
      </c>
      <c r="F7" s="24">
        <v>0</v>
      </c>
      <c r="G7" s="24">
        <v>1</v>
      </c>
      <c r="H7" s="24" t="s">
        <v>92</v>
      </c>
      <c r="I7" s="24" t="s">
        <v>93</v>
      </c>
      <c r="J7" s="24" t="s">
        <v>94</v>
      </c>
      <c r="K7" s="24" t="s">
        <v>95</v>
      </c>
      <c r="L7" s="24" t="s">
        <v>96</v>
      </c>
      <c r="M7" s="24" t="s">
        <v>97</v>
      </c>
      <c r="N7" s="25" t="s">
        <v>98</v>
      </c>
      <c r="O7" s="25">
        <v>64.349999999999994</v>
      </c>
      <c r="P7" s="25">
        <v>99.94</v>
      </c>
      <c r="Q7" s="25">
        <v>4620</v>
      </c>
      <c r="R7" s="25">
        <v>13085</v>
      </c>
      <c r="S7" s="25">
        <v>53.56</v>
      </c>
      <c r="T7" s="25">
        <v>244.31</v>
      </c>
      <c r="U7" s="25">
        <v>12997</v>
      </c>
      <c r="V7" s="25">
        <v>42.34</v>
      </c>
      <c r="W7" s="25">
        <v>306.97000000000003</v>
      </c>
      <c r="X7" s="25">
        <v>102.49</v>
      </c>
      <c r="Y7" s="25">
        <v>97.38</v>
      </c>
      <c r="Z7" s="25">
        <v>82.12</v>
      </c>
      <c r="AA7" s="25">
        <v>100.53</v>
      </c>
      <c r="AB7" s="25">
        <v>102.43</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475.52</v>
      </c>
      <c r="AU7" s="25">
        <v>1876.99</v>
      </c>
      <c r="AV7" s="25">
        <v>2471.5100000000002</v>
      </c>
      <c r="AW7" s="25">
        <v>1908.81</v>
      </c>
      <c r="AX7" s="25">
        <v>1192.01</v>
      </c>
      <c r="AY7" s="25">
        <v>362.93</v>
      </c>
      <c r="AZ7" s="25">
        <v>371.81</v>
      </c>
      <c r="BA7" s="25">
        <v>384.23</v>
      </c>
      <c r="BB7" s="25">
        <v>364.3</v>
      </c>
      <c r="BC7" s="25">
        <v>378.87</v>
      </c>
      <c r="BD7" s="25">
        <v>243.36</v>
      </c>
      <c r="BE7" s="25">
        <v>266.33999999999997</v>
      </c>
      <c r="BF7" s="25">
        <v>372.49</v>
      </c>
      <c r="BG7" s="25">
        <v>441.2</v>
      </c>
      <c r="BH7" s="25">
        <v>411.41</v>
      </c>
      <c r="BI7" s="25">
        <v>394.71</v>
      </c>
      <c r="BJ7" s="25">
        <v>439.05</v>
      </c>
      <c r="BK7" s="25">
        <v>465.85</v>
      </c>
      <c r="BL7" s="25">
        <v>439.43</v>
      </c>
      <c r="BM7" s="25">
        <v>438.41</v>
      </c>
      <c r="BN7" s="25">
        <v>430.23</v>
      </c>
      <c r="BO7" s="25">
        <v>265.93</v>
      </c>
      <c r="BP7" s="25">
        <v>100.25</v>
      </c>
      <c r="BQ7" s="25">
        <v>91.48</v>
      </c>
      <c r="BR7" s="25">
        <v>78.92</v>
      </c>
      <c r="BS7" s="25">
        <v>97.96</v>
      </c>
      <c r="BT7" s="25">
        <v>100.36</v>
      </c>
      <c r="BU7" s="25">
        <v>95.26</v>
      </c>
      <c r="BV7" s="25">
        <v>92.39</v>
      </c>
      <c r="BW7" s="25">
        <v>94.41</v>
      </c>
      <c r="BX7" s="25">
        <v>90.96</v>
      </c>
      <c r="BY7" s="25">
        <v>90.66</v>
      </c>
      <c r="BZ7" s="25">
        <v>97.82</v>
      </c>
      <c r="CA7" s="25">
        <v>304.54000000000002</v>
      </c>
      <c r="CB7" s="25">
        <v>307.87</v>
      </c>
      <c r="CC7" s="25">
        <v>382</v>
      </c>
      <c r="CD7" s="25">
        <v>312.18</v>
      </c>
      <c r="CE7" s="25">
        <v>307.25</v>
      </c>
      <c r="CF7" s="25">
        <v>192.82</v>
      </c>
      <c r="CG7" s="25">
        <v>192.98</v>
      </c>
      <c r="CH7" s="25">
        <v>192.13</v>
      </c>
      <c r="CI7" s="25">
        <v>197.04</v>
      </c>
      <c r="CJ7" s="25">
        <v>199.33</v>
      </c>
      <c r="CK7" s="25">
        <v>177.56</v>
      </c>
      <c r="CL7" s="25">
        <v>32.99</v>
      </c>
      <c r="CM7" s="25">
        <v>31.13</v>
      </c>
      <c r="CN7" s="25">
        <v>30.04</v>
      </c>
      <c r="CO7" s="25">
        <v>35.409999999999997</v>
      </c>
      <c r="CP7" s="25">
        <v>36.090000000000003</v>
      </c>
      <c r="CQ7" s="25">
        <v>54.05</v>
      </c>
      <c r="CR7" s="25">
        <v>54.43</v>
      </c>
      <c r="CS7" s="25">
        <v>53.87</v>
      </c>
      <c r="CT7" s="25">
        <v>54.49</v>
      </c>
      <c r="CU7" s="25">
        <v>54.8</v>
      </c>
      <c r="CV7" s="25">
        <v>59.81</v>
      </c>
      <c r="CW7" s="25">
        <v>85.34</v>
      </c>
      <c r="CX7" s="25">
        <v>84.09</v>
      </c>
      <c r="CY7" s="25">
        <v>85.76</v>
      </c>
      <c r="CZ7" s="25">
        <v>85.67</v>
      </c>
      <c r="DA7" s="25">
        <v>85.75</v>
      </c>
      <c r="DB7" s="25">
        <v>80.510000000000005</v>
      </c>
      <c r="DC7" s="25">
        <v>79.44</v>
      </c>
      <c r="DD7" s="25">
        <v>79.489999999999995</v>
      </c>
      <c r="DE7" s="25">
        <v>78.8</v>
      </c>
      <c r="DF7" s="25">
        <v>77.98</v>
      </c>
      <c r="DG7" s="25">
        <v>89.42</v>
      </c>
      <c r="DH7" s="25">
        <v>62.32</v>
      </c>
      <c r="DI7" s="25">
        <v>62.25</v>
      </c>
      <c r="DJ7" s="25">
        <v>47.69</v>
      </c>
      <c r="DK7" s="25">
        <v>48.29</v>
      </c>
      <c r="DL7" s="25">
        <v>46.39</v>
      </c>
      <c r="DM7" s="25">
        <v>49.12</v>
      </c>
      <c r="DN7" s="25">
        <v>49.39</v>
      </c>
      <c r="DO7" s="25">
        <v>50.75</v>
      </c>
      <c r="DP7" s="25">
        <v>51.72</v>
      </c>
      <c r="DQ7" s="25">
        <v>52.27</v>
      </c>
      <c r="DR7" s="25">
        <v>52.02</v>
      </c>
      <c r="DS7" s="25">
        <v>7.93</v>
      </c>
      <c r="DT7" s="25">
        <v>9.1199999999999992</v>
      </c>
      <c r="DU7" s="25">
        <v>27.75</v>
      </c>
      <c r="DV7" s="25">
        <v>29.46</v>
      </c>
      <c r="DW7" s="25">
        <v>31.3</v>
      </c>
      <c r="DX7" s="25">
        <v>16.760000000000002</v>
      </c>
      <c r="DY7" s="25">
        <v>18.57</v>
      </c>
      <c r="DZ7" s="25">
        <v>21.14</v>
      </c>
      <c r="EA7" s="25">
        <v>22.12</v>
      </c>
      <c r="EB7" s="25">
        <v>25.67</v>
      </c>
      <c r="EC7" s="25">
        <v>25.37</v>
      </c>
      <c r="ED7" s="25">
        <v>0.22</v>
      </c>
      <c r="EE7" s="25">
        <v>0.6</v>
      </c>
      <c r="EF7" s="25">
        <v>0.87</v>
      </c>
      <c r="EG7" s="25">
        <v>0.36</v>
      </c>
      <c r="EH7" s="25">
        <v>0.25</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担当</cp:lastModifiedBy>
  <cp:lastPrinted>2025-02-03T02:08:35Z</cp:lastPrinted>
  <dcterms:created xsi:type="dcterms:W3CDTF">2024-12-11T04:54:41Z</dcterms:created>
  <dcterms:modified xsi:type="dcterms:W3CDTF">2025-02-03T02:44:56Z</dcterms:modified>
  <cp:category/>
</cp:coreProperties>
</file>