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33.29\課共通nas\50財務\02公営企業会計\01_決算状況調査\①全般\R5実施・公営企業決算統計関係\17 経営比較分析表\01 公営企業に係る経営比較分析表(令和4年度決算）の分析等について\03 市町村回答\24_松島町★\01_当初\"/>
    </mc:Choice>
  </mc:AlternateContent>
  <workbookProtection workbookAlgorithmName="SHA-512" workbookHashValue="Wo+Ov1qIC4+QMsmz8V5sbDgy8RvMwPM+n2SBrnrKFw/AjeO4/yuKo96n+RVKYskbzC4YzdXo94vlMmieoYRjrA==" workbookSaltValue="eTPjNulc+GswGXq4Y8YwVg==" workbookSpinCount="100000" lockStructure="1"/>
  <bookViews>
    <workbookView xWindow="0" yWindow="0" windowWidth="26700" windowHeight="10545"/>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I10" i="4" s="1"/>
  <c r="N6" i="5"/>
  <c r="M6" i="5"/>
  <c r="L6" i="5"/>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F85" i="4"/>
  <c r="E85" i="4"/>
  <c r="BB10" i="4"/>
  <c r="AT10" i="4"/>
  <c r="AL10" i="4"/>
  <c r="B10" i="4"/>
  <c r="BB8" i="4"/>
  <c r="AT8" i="4"/>
  <c r="AL8" i="4"/>
  <c r="AD8" i="4"/>
  <c r="W8"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<sst xmlns="http://schemas.openxmlformats.org/spreadsheetml/2006/main" count="228" uniqueCount="113">
  <si>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</si>
  <si>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</si>
  <si>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</si>
  <si>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</si>
  <si>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</si>
  <si>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</si>
  <si>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</si>
  <si>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</si>
  <si>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</si>
  <si>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</si>
  <si>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</si>
  <si>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</si>
  <si>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</si>
  <si>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</si>
  <si>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</si>
  <si>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</si>
  <si>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</si>
  <si>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</si>
  <si>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</si>
  <si>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</si>
  <si>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</si>
  <si>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</si>
  <si>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</si>
  <si>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</si>
  <si>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</si>
  <si>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</si>
  <si>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</si>
  <si>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</si>
  <si>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</si>
  <si>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</si>
  <si>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</si>
  <si>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</si>
  <si>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</si>
  <si>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</si>
  <si>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</si>
  <si>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</si>
  <si>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</si>
  <si>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</si>
  <si>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</si>
  <si>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</si>
  <si>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</si>
  <si>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</si>
  <si>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</si>
  <si>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</si>
  <si>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</si>
  <si>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</si>
  <si>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</si>
  <si>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</si>
  <si>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</si>
  <si>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</si>
  <si>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</si>
  <si>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</si>
  <si>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</si>
  <si>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</si>
  <si>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</si>
  <si>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</si>
  <si>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</si>
  <si>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</si>
  <si>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</si>
  <si>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</si>
  <si>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</si>
  <si>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</si>
  <si>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</si>
  <si>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</si>
  <si>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</si>
  <si>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</si>
  <si>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</si>
  <si>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</si>
  <si>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</si>
  <si>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</si>
  <si>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</si>
  <si>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</si>
  <si>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</si>
  <si>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</si>
  <si>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</si>
  <si>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</si>
  <si>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</si>
  <si>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</si>
  <si>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</si>
  <si>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</si>
  <si>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</si>
  <si>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</si>
  <si>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</si>
  <si>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</si>
  <si>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</si>
  <si>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</si>
  <si>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</si>
  <si>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</si>
  <si>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</si>
  <si>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</si>
  <si>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</si>
  <si>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</si>
  <si>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</si>
  <si>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松島町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</si>
  <si>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</si>
  <si>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</si>
  <si>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</si>
  <si>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</si>
  <si>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</si>
  <si>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</si>
  <si>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</si>
  <si>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</si>
  <si>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</si>
  <si>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</si>
  <si>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</si>
  <si>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</si>
  <si>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</si>
  <si>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</si>
  <si>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</si>
  <si>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</si>
  <si>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本町の経営の健全性に関しては当年度時点で問題はないが、今後の施設及び管路の更新を行う財源を確保するため、更なる費用の削減、料金改定等の経営改善の取組が必要である。また老朽化の状況について、管路の更新状態が良好ではないため施設の更新だけでなく管路の更新に充てられるだけの財源を確保し必要な箇所を効率よく更新していく必要がある。
これらの状況に鑑み、長期的な視野を持ち経営の効率化と施設及び管路の更新を計画的に進め、安全安心な水の供給に努めていく。</t>
    <rPh sb="0" eb="2">
      <t>ホンマチ</t>
    </rPh>
    <rPh sb="3" eb="5">
      <t>ケイエイ</t>
    </rPh>
    <rPh sb="6" eb="9">
      <t>ケンゼンセイ</t>
    </rPh>
    <rPh sb="10" eb="11">
      <t>カン</t>
    </rPh>
    <rPh sb="20" eb="22">
      <t>モンダイ</t>
    </rPh>
    <rPh sb="27" eb="29">
      <t>コンゴ</t>
    </rPh>
    <rPh sb="30" eb="32">
      <t>シセツ</t>
    </rPh>
    <rPh sb="32" eb="33">
      <t>オヨ</t>
    </rPh>
    <rPh sb="34" eb="36">
      <t>カンロ</t>
    </rPh>
    <rPh sb="37" eb="39">
      <t>コウシン</t>
    </rPh>
    <rPh sb="40" eb="41">
      <t>オコナ</t>
    </rPh>
    <rPh sb="42" eb="44">
      <t>ザイゲン</t>
    </rPh>
    <rPh sb="45" eb="47">
      <t>カクホ</t>
    </rPh>
    <rPh sb="52" eb="53">
      <t>サラ</t>
    </rPh>
    <rPh sb="55" eb="57">
      <t>ヒヨウ</t>
    </rPh>
    <rPh sb="58" eb="60">
      <t>サクゲン</t>
    </rPh>
    <rPh sb="61" eb="63">
      <t>リョウキン</t>
    </rPh>
    <rPh sb="63" eb="65">
      <t>カイテイ</t>
    </rPh>
    <rPh sb="65" eb="66">
      <t>トウ</t>
    </rPh>
    <rPh sb="75" eb="77">
      <t>ヒツヨウ</t>
    </rPh>
    <rPh sb="83" eb="86">
      <t>ロウキュウカ</t>
    </rPh>
    <rPh sb="87" eb="89">
      <t>ジョウキョウ</t>
    </rPh>
    <rPh sb="94" eb="96">
      <t>カンロ</t>
    </rPh>
    <rPh sb="97" eb="99">
      <t>コウシン</t>
    </rPh>
    <rPh sb="99" eb="101">
      <t>ジョウタイ</t>
    </rPh>
    <rPh sb="102" eb="104">
      <t>リョウコウ</t>
    </rPh>
    <rPh sb="110" eb="112">
      <t>シセツ</t>
    </rPh>
    <rPh sb="113" eb="115">
      <t>コウシン</t>
    </rPh>
    <rPh sb="120" eb="122">
      <t>カンロ</t>
    </rPh>
    <rPh sb="123" eb="125">
      <t>コウシン</t>
    </rPh>
    <rPh sb="126" eb="127">
      <t>ア</t>
    </rPh>
    <rPh sb="134" eb="136">
      <t>ザイゲン</t>
    </rPh>
    <rPh sb="137" eb="139">
      <t>カクホ</t>
    </rPh>
    <rPh sb="140" eb="142">
      <t>ヒツヨウ</t>
    </rPh>
    <rPh sb="143" eb="145">
      <t>カショ</t>
    </rPh>
    <rPh sb="146" eb="148">
      <t>コウリツ</t>
    </rPh>
    <rPh sb="150" eb="152">
      <t>コウシン</t>
    </rPh>
    <rPh sb="156" eb="158">
      <t>ヒツヨウ</t>
    </rPh>
    <rPh sb="191" eb="192">
      <t>オヨ</t>
    </rPh>
    <rPh sb="193" eb="195">
      <t>カンロ</t>
    </rPh>
    <phoneticPr fontId="4"/>
  </si>
  <si>
    <t>①②⑤給水収益の増により経常収支比率は100%を上回り累積欠損金も発生しなかった。しかし料金回収率が100%を下回っていることから、給水に係る費用を給水収益のみでは賄えておらず、収益全体で給水に係る費用を賄っている状態となっている。さらにコロナ発生前の令和元年以前の経常収支比率では3%の余力があったが、当年度は1%に満たない余力しかない。今後は人口減少に伴い給水収益の減少や、維持管理費の増加により累積欠損金が発生する可能性があるため更なる費用の削減や経営改善の取組が必要となる。
③④当年度の更新投資は企業債の借入をせず内部留保資金のみで行ったことにより資金が減少し、流動比率、企業債残高給水収益比率は前年度に比べ減となった。流動比率が類似団体と比較して大幅に多い理由は手元現金の多さにあるため、今後は手元現金も更新投資の財源として適宜積極的に活用し、企業債発行の抑制やこれに伴う将来の利息負担の抑制を図っていく必要がある。
⑥前年度大型施設の更新が完了し、減価償却費や企業債利息等の経常費用の増により令和2年度以前の数値を上回った。今後も物価高騰等により経常費用の増が見込まれるほか、類似団体に比べ5割近く差があることから費用の見直しや、投資の効率化が必要となる。
⑦⑧ダウンサイジングした施設の更新が完了し当年度より稼働したことにより施設利用率は前年度以前に比べ上昇したものの、有収率は下がっていることから施設の稼働状況が収益につながっていない状態となっている。今後は漏水箇所の早期発見や老朽管の更新を行っていく必要がある。</t>
    <rPh sb="3" eb="5">
      <t>キュウスイ</t>
    </rPh>
    <rPh sb="5" eb="7">
      <t>シュウエキ</t>
    </rPh>
    <rPh sb="8" eb="9">
      <t>ゾウ</t>
    </rPh>
    <rPh sb="12" eb="14">
      <t>ケイジョウ</t>
    </rPh>
    <rPh sb="14" eb="16">
      <t>シュウシ</t>
    </rPh>
    <rPh sb="16" eb="18">
      <t>ヒリツ</t>
    </rPh>
    <rPh sb="24" eb="26">
      <t>ウワマワ</t>
    </rPh>
    <rPh sb="44" eb="46">
      <t>リョウキン</t>
    </rPh>
    <rPh sb="46" eb="49">
      <t>カイシュウリツ</t>
    </rPh>
    <rPh sb="55" eb="57">
      <t>シタマワ</t>
    </rPh>
    <rPh sb="71" eb="73">
      <t>ヒヨウ</t>
    </rPh>
    <rPh sb="74" eb="76">
      <t>キュウスイ</t>
    </rPh>
    <rPh sb="76" eb="78">
      <t>シュウエキ</t>
    </rPh>
    <rPh sb="82" eb="83">
      <t>マカナ</t>
    </rPh>
    <rPh sb="89" eb="91">
      <t>シュウエキ</t>
    </rPh>
    <rPh sb="91" eb="93">
      <t>ゼンタイ</t>
    </rPh>
    <rPh sb="94" eb="96">
      <t>キュウスイ</t>
    </rPh>
    <rPh sb="97" eb="98">
      <t>カカ</t>
    </rPh>
    <rPh sb="99" eb="101">
      <t>ヒヨウ</t>
    </rPh>
    <rPh sb="102" eb="103">
      <t>マカナ</t>
    </rPh>
    <rPh sb="107" eb="109">
      <t>ジョウタイ</t>
    </rPh>
    <rPh sb="122" eb="125">
      <t>ハッセイマエ</t>
    </rPh>
    <rPh sb="126" eb="128">
      <t>レイワ</t>
    </rPh>
    <rPh sb="128" eb="130">
      <t>ガンネン</t>
    </rPh>
    <rPh sb="130" eb="132">
      <t>イゼン</t>
    </rPh>
    <rPh sb="133" eb="135">
      <t>ケイジョウ</t>
    </rPh>
    <rPh sb="135" eb="137">
      <t>シュウシ</t>
    </rPh>
    <rPh sb="137" eb="139">
      <t>ヒリツ</t>
    </rPh>
    <rPh sb="144" eb="146">
      <t>ヨリョク</t>
    </rPh>
    <rPh sb="152" eb="155">
      <t>トウネンド</t>
    </rPh>
    <rPh sb="159" eb="160">
      <t>ミ</t>
    </rPh>
    <rPh sb="163" eb="165">
      <t>ヨリョク</t>
    </rPh>
    <rPh sb="178" eb="179">
      <t>トモナ</t>
    </rPh>
    <rPh sb="200" eb="202">
      <t>ルイセキ</t>
    </rPh>
    <rPh sb="202" eb="204">
      <t>ケッソン</t>
    </rPh>
    <rPh sb="204" eb="205">
      <t>キン</t>
    </rPh>
    <rPh sb="206" eb="208">
      <t>ハッセイ</t>
    </rPh>
    <rPh sb="210" eb="213">
      <t>カノウセイ</t>
    </rPh>
    <rPh sb="291" eb="294">
      <t>キギョウサイ</t>
    </rPh>
    <rPh sb="294" eb="296">
      <t>ザンダカ</t>
    </rPh>
    <rPh sb="296" eb="298">
      <t>キュウスイ</t>
    </rPh>
    <rPh sb="298" eb="300">
      <t>シュウエキ</t>
    </rPh>
    <rPh sb="300" eb="302">
      <t>ヒリツ</t>
    </rPh>
    <rPh sb="315" eb="317">
      <t>リュウドウ</t>
    </rPh>
    <rPh sb="317" eb="319">
      <t>ヒリツ</t>
    </rPh>
    <rPh sb="320" eb="322">
      <t>ルイジ</t>
    </rPh>
    <rPh sb="322" eb="324">
      <t>ダンタイ</t>
    </rPh>
    <rPh sb="325" eb="327">
      <t>ヒカク</t>
    </rPh>
    <rPh sb="329" eb="331">
      <t>オオハバ</t>
    </rPh>
    <rPh sb="332" eb="333">
      <t>オオ</t>
    </rPh>
    <rPh sb="334" eb="336">
      <t>リユウ</t>
    </rPh>
    <rPh sb="337" eb="339">
      <t>テモト</t>
    </rPh>
    <rPh sb="339" eb="341">
      <t>ゲンキン</t>
    </rPh>
    <rPh sb="342" eb="343">
      <t>オオ</t>
    </rPh>
    <rPh sb="350" eb="352">
      <t>コンゴ</t>
    </rPh>
    <rPh sb="353" eb="355">
      <t>テモト</t>
    </rPh>
    <rPh sb="355" eb="357">
      <t>ゲンキン</t>
    </rPh>
    <rPh sb="358" eb="360">
      <t>コウシン</t>
    </rPh>
    <rPh sb="360" eb="362">
      <t>トウシ</t>
    </rPh>
    <rPh sb="363" eb="365">
      <t>ザイゲン</t>
    </rPh>
    <rPh sb="368" eb="370">
      <t>テキギ</t>
    </rPh>
    <rPh sb="370" eb="373">
      <t>セッキョクテキ</t>
    </rPh>
    <rPh sb="374" eb="376">
      <t>カツヨウ</t>
    </rPh>
    <rPh sb="378" eb="381">
      <t>キギョウサイ</t>
    </rPh>
    <rPh sb="381" eb="383">
      <t>ハッコウ</t>
    </rPh>
    <rPh sb="384" eb="386">
      <t>ヨクセイ</t>
    </rPh>
    <rPh sb="390" eb="391">
      <t>トモナ</t>
    </rPh>
    <rPh sb="392" eb="394">
      <t>ショウライ</t>
    </rPh>
    <rPh sb="395" eb="397">
      <t>リソク</t>
    </rPh>
    <rPh sb="397" eb="399">
      <t>フタン</t>
    </rPh>
    <rPh sb="400" eb="402">
      <t>ヨクセイ</t>
    </rPh>
    <rPh sb="403" eb="404">
      <t>ハカ</t>
    </rPh>
    <rPh sb="408" eb="410">
      <t>ヒツヨウ</t>
    </rPh>
    <rPh sb="416" eb="419">
      <t>ゼンネンド</t>
    </rPh>
    <rPh sb="419" eb="421">
      <t>オオガタ</t>
    </rPh>
    <rPh sb="421" eb="423">
      <t>シセツ</t>
    </rPh>
    <rPh sb="424" eb="426">
      <t>コウシン</t>
    </rPh>
    <rPh sb="427" eb="429">
      <t>カンリョウ</t>
    </rPh>
    <rPh sb="431" eb="433">
      <t>ゲンカ</t>
    </rPh>
    <rPh sb="433" eb="435">
      <t>ショウキャク</t>
    </rPh>
    <rPh sb="435" eb="436">
      <t>ヒ</t>
    </rPh>
    <rPh sb="437" eb="440">
      <t>キギョウサイ</t>
    </rPh>
    <rPh sb="440" eb="442">
      <t>リソク</t>
    </rPh>
    <rPh sb="442" eb="443">
      <t>トウ</t>
    </rPh>
    <rPh sb="444" eb="446">
      <t>ケイジョウ</t>
    </rPh>
    <rPh sb="446" eb="448">
      <t>ヒヨウ</t>
    </rPh>
    <rPh sb="461" eb="463">
      <t>スウチ</t>
    </rPh>
    <rPh sb="464" eb="466">
      <t>ウワマワ</t>
    </rPh>
    <rPh sb="469" eb="471">
      <t>コンゴ</t>
    </rPh>
    <rPh sb="472" eb="474">
      <t>ブッカ</t>
    </rPh>
    <rPh sb="474" eb="476">
      <t>コウトウ</t>
    </rPh>
    <rPh sb="476" eb="477">
      <t>トウ</t>
    </rPh>
    <rPh sb="480" eb="482">
      <t>ケイジョウ</t>
    </rPh>
    <rPh sb="482" eb="484">
      <t>ヒヨウ</t>
    </rPh>
    <rPh sb="495" eb="497">
      <t>ルイジ</t>
    </rPh>
    <rPh sb="497" eb="499">
      <t>ダンタイ</t>
    </rPh>
    <rPh sb="503" eb="504">
      <t>ワリ</t>
    </rPh>
    <rPh sb="504" eb="505">
      <t>チカ</t>
    </rPh>
    <rPh sb="506" eb="507">
      <t>サ</t>
    </rPh>
    <rPh sb="514" eb="516">
      <t>ヒヨウ</t>
    </rPh>
    <rPh sb="517" eb="519">
      <t>ミナオ</t>
    </rPh>
    <rPh sb="522" eb="524">
      <t>トウシ</t>
    </rPh>
    <rPh sb="525" eb="528">
      <t>コウリツカ</t>
    </rPh>
    <rPh sb="529" eb="531">
      <t>ヒツヨウ</t>
    </rPh>
    <rPh sb="548" eb="550">
      <t>シセツ</t>
    </rPh>
    <rPh sb="551" eb="553">
      <t>コウシン</t>
    </rPh>
    <rPh sb="554" eb="556">
      <t>カンリョウ</t>
    </rPh>
    <rPh sb="557" eb="560">
      <t>トウネンド</t>
    </rPh>
    <rPh sb="562" eb="564">
      <t>カドウ</t>
    </rPh>
    <rPh sb="571" eb="573">
      <t>シセツ</t>
    </rPh>
    <rPh sb="573" eb="576">
      <t>リヨウリツ</t>
    </rPh>
    <rPh sb="577" eb="580">
      <t>ゼンネンド</t>
    </rPh>
    <rPh sb="580" eb="582">
      <t>イゼン</t>
    </rPh>
    <rPh sb="583" eb="584">
      <t>クラ</t>
    </rPh>
    <rPh sb="585" eb="587">
      <t>ジョウショウ</t>
    </rPh>
    <rPh sb="593" eb="595">
      <t>ユウシュウ</t>
    </rPh>
    <rPh sb="595" eb="596">
      <t>リツ</t>
    </rPh>
    <rPh sb="597" eb="598">
      <t>サ</t>
    </rPh>
    <rPh sb="607" eb="609">
      <t>シセツ</t>
    </rPh>
    <rPh sb="610" eb="612">
      <t>カドウ</t>
    </rPh>
    <rPh sb="612" eb="614">
      <t>ジョウキョウ</t>
    </rPh>
    <rPh sb="615" eb="617">
      <t>シュウエキ</t>
    </rPh>
    <rPh sb="626" eb="628">
      <t>ジョウタイ</t>
    </rPh>
    <rPh sb="635" eb="637">
      <t>コンゴ</t>
    </rPh>
    <rPh sb="638" eb="640">
      <t>ロウスイ</t>
    </rPh>
    <rPh sb="640" eb="642">
      <t>カショ</t>
    </rPh>
    <rPh sb="643" eb="645">
      <t>ソウキ</t>
    </rPh>
    <rPh sb="645" eb="647">
      <t>ハッケン</t>
    </rPh>
    <rPh sb="648" eb="650">
      <t>ロウキュウ</t>
    </rPh>
    <rPh sb="650" eb="651">
      <t>カン</t>
    </rPh>
    <rPh sb="652" eb="654">
      <t>コウシン</t>
    </rPh>
    <rPh sb="655" eb="656">
      <t>オコナ</t>
    </rPh>
    <rPh sb="660" eb="662">
      <t>ヒツヨウ</t>
    </rPh>
    <phoneticPr fontId="4"/>
  </si>
  <si>
    <t xml:space="preserve">①前年度更新した大型施設の減価償却が始まったため増となった。有形固定資産減価償却率は老朽化した資産を更新していくことで改善されていくため、計画的な更新投資が必要となる。
②③管路経年化率は拡張期に整備した管が耐用年数を経過したことにより昨年度に比べ増となった。指標としては管路経年化率が上昇し、管路更新率が低下していることから更新が間に合っていない状態となっているが、定期的な漏水調査等を実施しまだ使用できる管は使用し、必要な箇所を効率よく更新していく必要がある。
</t>
    <rPh sb="42" eb="45">
      <t>ロウキュウカ</t>
    </rPh>
    <rPh sb="50" eb="52">
      <t>コウシン</t>
    </rPh>
    <rPh sb="59" eb="61">
      <t>カイゼン</t>
    </rPh>
    <rPh sb="69" eb="72">
      <t>ケイカクテキ</t>
    </rPh>
    <rPh sb="73" eb="75">
      <t>コウシン</t>
    </rPh>
    <rPh sb="75" eb="77">
      <t>トウシ</t>
    </rPh>
    <rPh sb="78" eb="80">
      <t>ヒツヨウ</t>
    </rPh>
    <rPh sb="87" eb="89">
      <t>カンロ</t>
    </rPh>
    <rPh sb="89" eb="92">
      <t>ケイネンカ</t>
    </rPh>
    <rPh sb="92" eb="93">
      <t>リツ</t>
    </rPh>
    <rPh sb="94" eb="97">
      <t>カクチョウキ</t>
    </rPh>
    <rPh sb="98" eb="100">
      <t>セイビ</t>
    </rPh>
    <rPh sb="102" eb="103">
      <t>カン</t>
    </rPh>
    <rPh sb="104" eb="106">
      <t>タイヨウ</t>
    </rPh>
    <rPh sb="106" eb="108">
      <t>ネンスウ</t>
    </rPh>
    <rPh sb="109" eb="111">
      <t>ケイカ</t>
    </rPh>
    <rPh sb="118" eb="121">
      <t>サクネンド</t>
    </rPh>
    <rPh sb="122" eb="123">
      <t>クラ</t>
    </rPh>
    <rPh sb="124" eb="125">
      <t>ゾウ</t>
    </rPh>
    <rPh sb="130" eb="132">
      <t>シヒョウ</t>
    </rPh>
    <rPh sb="136" eb="138">
      <t>カンロ</t>
    </rPh>
    <rPh sb="138" eb="140">
      <t>ケイネン</t>
    </rPh>
    <rPh sb="140" eb="141">
      <t>カ</t>
    </rPh>
    <rPh sb="141" eb="142">
      <t>リツ</t>
    </rPh>
    <rPh sb="143" eb="145">
      <t>ジョウショウ</t>
    </rPh>
    <rPh sb="147" eb="149">
      <t>カンロ</t>
    </rPh>
    <rPh sb="149" eb="151">
      <t>コウシン</t>
    </rPh>
    <rPh sb="151" eb="152">
      <t>リツ</t>
    </rPh>
    <rPh sb="153" eb="155">
      <t>テイカ</t>
    </rPh>
    <rPh sb="163" eb="165">
      <t>コウシン</t>
    </rPh>
    <rPh sb="166" eb="167">
      <t>マ</t>
    </rPh>
    <rPh sb="168" eb="169">
      <t>ア</t>
    </rPh>
    <rPh sb="174" eb="176">
      <t>ジョウタイ</t>
    </rPh>
    <rPh sb="184" eb="187">
      <t>テイキテキ</t>
    </rPh>
    <rPh sb="188" eb="190">
      <t>ロウスイ</t>
    </rPh>
    <rPh sb="194" eb="196">
      <t>ジッシ</t>
    </rPh>
    <rPh sb="199" eb="201">
      <t>シヨウ</t>
    </rPh>
    <rPh sb="204" eb="205">
      <t>カン</t>
    </rPh>
    <rPh sb="206" eb="208">
      <t>シヨウ</t>
    </rPh>
    <rPh sb="210" eb="212">
      <t>ヒツヨウ</t>
    </rPh>
    <rPh sb="213" eb="215">
      <t>カショ</t>
    </rPh>
    <rPh sb="216" eb="218">
      <t>コウリツ</t>
    </rPh>
    <rPh sb="220" eb="222">
      <t>コウシン</t>
    </rPh>
    <rPh sb="226" eb="22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</si>
</sst>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16" fillId="0" borderId="0" xfId="0" applyFont="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0.62</c:v>
                </c:pt>
                <c:pt idx="1">
                  <c:v>0.22</c:v>
                </c:pt>
                <c:pt idx="2">
                  <c:v>0.6</c:v>
                </c:pt>
                <c:pt idx="3">
                  <c:v>0.87</c:v>
                </c:pt>
                <c:pt idx="4">
                  <c:v>0.36</c:v>
                </c:pt>
              </c:numCache>
            </c:numRef>
          </c:val>
          <c:extLst>
            <c:ext xmlns:c16="http://schemas.microsoft.com/office/drawing/2014/chart" uri="{C3380CC4-5D6E-409C-BE32-E72D297353CC}">
              <c16:uniqueId val="{00000000-FDF8-4822-BBDC-5549D4ADDB6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0.43</c:v>
                </c:pt>
                <c:pt idx="1">
                  <c:v>0.42</c:v>
                </c:pt>
                <c:pt idx="2">
                  <c:v>0.44</c:v>
                </c:pt>
                <c:pt idx="3">
                  <c:v>0.5</c:v>
                </c:pt>
                <c:pt idx="4">
                  <c:v>0.4</c:v>
                </c:pt>
              </c:numCache>
            </c:numRef>
          </c:val>
          <c:smooth val="0"/>
          <c:extLst>
            <c:ext xmlns:c16="http://schemas.microsoft.com/office/drawing/2014/chart" uri="{C3380CC4-5D6E-409C-BE32-E72D297353CC}">
              <c16:uniqueId val="{00000001-FDF8-4822-BBDC-5549D4ADDB6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33.130000000000003</c:v>
                </c:pt>
                <c:pt idx="1">
                  <c:v>32.99</c:v>
                </c:pt>
                <c:pt idx="2">
                  <c:v>31.13</c:v>
                </c:pt>
                <c:pt idx="3">
                  <c:v>30.04</c:v>
                </c:pt>
                <c:pt idx="4">
                  <c:v>35.409999999999997</c:v>
                </c:pt>
              </c:numCache>
            </c:numRef>
          </c:val>
          <c:extLst>
            <c:ext xmlns:c16="http://schemas.microsoft.com/office/drawing/2014/chart" uri="{C3380CC4-5D6E-409C-BE32-E72D297353CC}">
              <c16:uniqueId val="{00000000-A8B3-4CF1-AE7B-3C3B7A305CF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55.22</c:v>
                </c:pt>
                <c:pt idx="1">
                  <c:v>54.05</c:v>
                </c:pt>
                <c:pt idx="2">
                  <c:v>54.43</c:v>
                </c:pt>
                <c:pt idx="3">
                  <c:v>53.87</c:v>
                </c:pt>
                <c:pt idx="4">
                  <c:v>54.49</c:v>
                </c:pt>
              </c:numCache>
            </c:numRef>
          </c:val>
          <c:smooth val="0"/>
          <c:extLst>
            <c:ext xmlns:c16="http://schemas.microsoft.com/office/drawing/2014/chart" uri="{C3380CC4-5D6E-409C-BE32-E72D297353CC}">
              <c16:uniqueId val="{00000001-A8B3-4CF1-AE7B-3C3B7A305CF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86.95</c:v>
                </c:pt>
                <c:pt idx="1">
                  <c:v>85.34</c:v>
                </c:pt>
                <c:pt idx="2">
                  <c:v>84.09</c:v>
                </c:pt>
                <c:pt idx="3">
                  <c:v>85.76</c:v>
                </c:pt>
                <c:pt idx="4">
                  <c:v>85.67</c:v>
                </c:pt>
              </c:numCache>
            </c:numRef>
          </c:val>
          <c:extLst>
            <c:ext xmlns:c16="http://schemas.microsoft.com/office/drawing/2014/chart" uri="{C3380CC4-5D6E-409C-BE32-E72D297353CC}">
              <c16:uniqueId val="{00000000-770C-454C-A1C1-091E431201A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80.930000000000007</c:v>
                </c:pt>
                <c:pt idx="1">
                  <c:v>80.510000000000005</c:v>
                </c:pt>
                <c:pt idx="2">
                  <c:v>79.44</c:v>
                </c:pt>
                <c:pt idx="3">
                  <c:v>79.489999999999995</c:v>
                </c:pt>
                <c:pt idx="4">
                  <c:v>78.8</c:v>
                </c:pt>
              </c:numCache>
            </c:numRef>
          </c:val>
          <c:smooth val="0"/>
          <c:extLst>
            <c:ext xmlns:c16="http://schemas.microsoft.com/office/drawing/2014/chart" uri="{C3380CC4-5D6E-409C-BE32-E72D297353CC}">
              <c16:uniqueId val="{00000001-770C-454C-A1C1-091E431201A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102.99</c:v>
                </c:pt>
                <c:pt idx="1">
                  <c:v>102.49</c:v>
                </c:pt>
                <c:pt idx="2">
                  <c:v>97.38</c:v>
                </c:pt>
                <c:pt idx="3">
                  <c:v>82.12</c:v>
                </c:pt>
                <c:pt idx="4">
                  <c:v>100.53</c:v>
                </c:pt>
              </c:numCache>
            </c:numRef>
          </c:val>
          <c:extLst>
            <c:ext xmlns:c16="http://schemas.microsoft.com/office/drawing/2014/chart" uri="{C3380CC4-5D6E-409C-BE32-E72D297353CC}">
              <c16:uniqueId val="{00000000-6BDB-40EA-B9C0-981FD98B84C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108.76</c:v>
                </c:pt>
                <c:pt idx="1">
                  <c:v>108.46</c:v>
                </c:pt>
                <c:pt idx="2">
                  <c:v>109.02</c:v>
                </c:pt>
                <c:pt idx="3">
                  <c:v>107.81</c:v>
                </c:pt>
                <c:pt idx="4">
                  <c:v>107.21</c:v>
                </c:pt>
              </c:numCache>
            </c:numRef>
          </c:val>
          <c:smooth val="0"/>
          <c:extLst>
            <c:ext xmlns:c16="http://schemas.microsoft.com/office/drawing/2014/chart" uri="{C3380CC4-5D6E-409C-BE32-E72D297353CC}">
              <c16:uniqueId val="{00000001-6BDB-40EA-B9C0-981FD98B84C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61.33</c:v>
                </c:pt>
                <c:pt idx="1">
                  <c:v>62.32</c:v>
                </c:pt>
                <c:pt idx="2">
                  <c:v>62.25</c:v>
                </c:pt>
                <c:pt idx="3">
                  <c:v>47.69</c:v>
                </c:pt>
                <c:pt idx="4">
                  <c:v>48.29</c:v>
                </c:pt>
              </c:numCache>
            </c:numRef>
          </c:val>
          <c:extLst>
            <c:ext xmlns:c16="http://schemas.microsoft.com/office/drawing/2014/chart" uri="{C3380CC4-5D6E-409C-BE32-E72D297353CC}">
              <c16:uniqueId val="{00000000-98D0-4043-836E-8ECA59220BC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47.97</c:v>
                </c:pt>
                <c:pt idx="1">
                  <c:v>49.12</c:v>
                </c:pt>
                <c:pt idx="2">
                  <c:v>49.39</c:v>
                </c:pt>
                <c:pt idx="3">
                  <c:v>50.75</c:v>
                </c:pt>
                <c:pt idx="4">
                  <c:v>51.72</c:v>
                </c:pt>
              </c:numCache>
            </c:numRef>
          </c:val>
          <c:smooth val="0"/>
          <c:extLst>
            <c:ext xmlns:c16="http://schemas.microsoft.com/office/drawing/2014/chart" uri="{C3380CC4-5D6E-409C-BE32-E72D297353CC}">
              <c16:uniqueId val="{00000001-98D0-4043-836E-8ECA59220BC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4.32</c:v>
                </c:pt>
                <c:pt idx="1">
                  <c:v>7.93</c:v>
                </c:pt>
                <c:pt idx="2">
                  <c:v>9.1199999999999992</c:v>
                </c:pt>
                <c:pt idx="3">
                  <c:v>27.75</c:v>
                </c:pt>
                <c:pt idx="4">
                  <c:v>29.46</c:v>
                </c:pt>
              </c:numCache>
            </c:numRef>
          </c:val>
          <c:extLst>
            <c:ext xmlns:c16="http://schemas.microsoft.com/office/drawing/2014/chart" uri="{C3380CC4-5D6E-409C-BE32-E72D297353CC}">
              <c16:uniqueId val="{00000000-EE20-40C5-B6D6-563097B83FC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15.33</c:v>
                </c:pt>
                <c:pt idx="1">
                  <c:v>16.760000000000002</c:v>
                </c:pt>
                <c:pt idx="2">
                  <c:v>18.57</c:v>
                </c:pt>
                <c:pt idx="3">
                  <c:v>21.14</c:v>
                </c:pt>
                <c:pt idx="4">
                  <c:v>22.12</c:v>
                </c:pt>
              </c:numCache>
            </c:numRef>
          </c:val>
          <c:smooth val="0"/>
          <c:extLst>
            <c:ext xmlns:c16="http://schemas.microsoft.com/office/drawing/2014/chart" uri="{C3380CC4-5D6E-409C-BE32-E72D297353CC}">
              <c16:uniqueId val="{00000001-EE20-40C5-B6D6-563097B83FC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FDB-4706-9027-F165954E0EA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7.48</c:v>
                </c:pt>
                <c:pt idx="1">
                  <c:v>11.94</c:v>
                </c:pt>
                <c:pt idx="2">
                  <c:v>11</c:v>
                </c:pt>
                <c:pt idx="3">
                  <c:v>8.86</c:v>
                </c:pt>
                <c:pt idx="4">
                  <c:v>7.65</c:v>
                </c:pt>
              </c:numCache>
            </c:numRef>
          </c:val>
          <c:smooth val="0"/>
          <c:extLst>
            <c:ext xmlns:c16="http://schemas.microsoft.com/office/drawing/2014/chart" uri="{C3380CC4-5D6E-409C-BE32-E72D297353CC}">
              <c16:uniqueId val="{00000001-2FDB-4706-9027-F165954E0EA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2056.73</c:v>
                </c:pt>
                <c:pt idx="1">
                  <c:v>475.52</c:v>
                </c:pt>
                <c:pt idx="2">
                  <c:v>1876.99</c:v>
                </c:pt>
                <c:pt idx="3">
                  <c:v>2471.5100000000002</c:v>
                </c:pt>
                <c:pt idx="4">
                  <c:v>1908.81</c:v>
                </c:pt>
              </c:numCache>
            </c:numRef>
          </c:val>
          <c:extLst>
            <c:ext xmlns:c16="http://schemas.microsoft.com/office/drawing/2014/chart" uri="{C3380CC4-5D6E-409C-BE32-E72D297353CC}">
              <c16:uniqueId val="{00000000-7327-42D2-818A-13FBC570E35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359.7</c:v>
                </c:pt>
                <c:pt idx="1">
                  <c:v>362.93</c:v>
                </c:pt>
                <c:pt idx="2">
                  <c:v>371.81</c:v>
                </c:pt>
                <c:pt idx="3">
                  <c:v>384.23</c:v>
                </c:pt>
                <c:pt idx="4">
                  <c:v>364.3</c:v>
                </c:pt>
              </c:numCache>
            </c:numRef>
          </c:val>
          <c:smooth val="0"/>
          <c:extLst>
            <c:ext xmlns:c16="http://schemas.microsoft.com/office/drawing/2014/chart" uri="{C3380CC4-5D6E-409C-BE32-E72D297353CC}">
              <c16:uniqueId val="{00000001-7327-42D2-818A-13FBC570E35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155.16</c:v>
                </c:pt>
                <c:pt idx="1">
                  <c:v>266.33999999999997</c:v>
                </c:pt>
                <c:pt idx="2">
                  <c:v>372.49</c:v>
                </c:pt>
                <c:pt idx="3">
                  <c:v>441.2</c:v>
                </c:pt>
                <c:pt idx="4">
                  <c:v>411.41</c:v>
                </c:pt>
              </c:numCache>
            </c:numRef>
          </c:val>
          <c:extLst>
            <c:ext xmlns:c16="http://schemas.microsoft.com/office/drawing/2014/chart" uri="{C3380CC4-5D6E-409C-BE32-E72D297353CC}">
              <c16:uniqueId val="{00000000-FECD-4EF8-BF18-4ECB0BBAB59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447.01</c:v>
                </c:pt>
                <c:pt idx="1">
                  <c:v>439.05</c:v>
                </c:pt>
                <c:pt idx="2">
                  <c:v>465.85</c:v>
                </c:pt>
                <c:pt idx="3">
                  <c:v>439.43</c:v>
                </c:pt>
                <c:pt idx="4">
                  <c:v>438.41</c:v>
                </c:pt>
              </c:numCache>
            </c:numRef>
          </c:val>
          <c:smooth val="0"/>
          <c:extLst>
            <c:ext xmlns:c16="http://schemas.microsoft.com/office/drawing/2014/chart" uri="{C3380CC4-5D6E-409C-BE32-E72D297353CC}">
              <c16:uniqueId val="{00000001-FECD-4EF8-BF18-4ECB0BBAB59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100.92</c:v>
                </c:pt>
                <c:pt idx="1">
                  <c:v>100.25</c:v>
                </c:pt>
                <c:pt idx="2">
                  <c:v>91.48</c:v>
                </c:pt>
                <c:pt idx="3">
                  <c:v>78.92</c:v>
                </c:pt>
                <c:pt idx="4">
                  <c:v>97.96</c:v>
                </c:pt>
              </c:numCache>
            </c:numRef>
          </c:val>
          <c:extLst>
            <c:ext xmlns:c16="http://schemas.microsoft.com/office/drawing/2014/chart" uri="{C3380CC4-5D6E-409C-BE32-E72D297353CC}">
              <c16:uniqueId val="{00000000-187E-4821-9AB9-DD76EC99A53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95.81</c:v>
                </c:pt>
                <c:pt idx="1">
                  <c:v>95.26</c:v>
                </c:pt>
                <c:pt idx="2">
                  <c:v>92.39</c:v>
                </c:pt>
                <c:pt idx="3">
                  <c:v>94.41</c:v>
                </c:pt>
                <c:pt idx="4">
                  <c:v>90.96</c:v>
                </c:pt>
              </c:numCache>
            </c:numRef>
          </c:val>
          <c:smooth val="0"/>
          <c:extLst>
            <c:ext xmlns:c16="http://schemas.microsoft.com/office/drawing/2014/chart" uri="{C3380CC4-5D6E-409C-BE32-E72D297353CC}">
              <c16:uniqueId val="{00000001-187E-4821-9AB9-DD76EC99A53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301.55</c:v>
                </c:pt>
                <c:pt idx="1">
                  <c:v>304.54000000000002</c:v>
                </c:pt>
                <c:pt idx="2">
                  <c:v>307.87</c:v>
                </c:pt>
                <c:pt idx="3">
                  <c:v>382</c:v>
                </c:pt>
                <c:pt idx="4">
                  <c:v>312.18</c:v>
                </c:pt>
              </c:numCache>
            </c:numRef>
          </c:val>
          <c:extLst>
            <c:ext xmlns:c16="http://schemas.microsoft.com/office/drawing/2014/chart" uri="{C3380CC4-5D6E-409C-BE32-E72D297353CC}">
              <c16:uniqueId val="{00000000-EC10-4869-B118-E17148E1403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189.58</c:v>
                </c:pt>
                <c:pt idx="1">
                  <c:v>192.82</c:v>
                </c:pt>
                <c:pt idx="2">
                  <c:v>192.98</c:v>
                </c:pt>
                <c:pt idx="3">
                  <c:v>192.13</c:v>
                </c:pt>
                <c:pt idx="4">
                  <c:v>197.04</c:v>
                </c:pt>
              </c:numCache>
            </c:numRef>
          </c:val>
          <c:smooth val="0"/>
          <c:extLst>
            <c:ext xmlns:c16="http://schemas.microsoft.com/office/drawing/2014/chart" uri="{C3380CC4-5D6E-409C-BE32-E72D297353CC}">
              <c16:uniqueId val="{00000001-EC10-4869-B118-E17148E1403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election activeCell="BI57" sqref="BI5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宮城県　松島町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A7</v>
      </c>
      <c r="X8" s="44"/>
      <c r="Y8" s="44"/>
      <c r="Z8" s="44"/>
      <c r="AA8" s="44"/>
      <c r="AB8" s="44"/>
      <c r="AC8" s="44"/>
      <c r="AD8" s="44" t="str">
        <f>データ!$M$6</f>
        <v>非設置</v>
      </c>
      <c r="AE8" s="44"/>
      <c r="AF8" s="44"/>
      <c r="AG8" s="44"/>
      <c r="AH8" s="44"/>
      <c r="AI8" s="44"/>
      <c r="AJ8" s="44"/>
      <c r="AK8" s="2"/>
      <c r="AL8" s="45">
        <f>データ!$R$6</f>
        <v>13321</v>
      </c>
      <c r="AM8" s="45"/>
      <c r="AN8" s="45"/>
      <c r="AO8" s="45"/>
      <c r="AP8" s="45"/>
      <c r="AQ8" s="45"/>
      <c r="AR8" s="45"/>
      <c r="AS8" s="45"/>
      <c r="AT8" s="46">
        <f>データ!$S$6</f>
        <v>53.56</v>
      </c>
      <c r="AU8" s="47"/>
      <c r="AV8" s="47"/>
      <c r="AW8" s="47"/>
      <c r="AX8" s="47"/>
      <c r="AY8" s="47"/>
      <c r="AZ8" s="47"/>
      <c r="BA8" s="47"/>
      <c r="BB8" s="48">
        <f>データ!$T$6</f>
        <v>248.71</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64.16</v>
      </c>
      <c r="J10" s="47"/>
      <c r="K10" s="47"/>
      <c r="L10" s="47"/>
      <c r="M10" s="47"/>
      <c r="N10" s="47"/>
      <c r="O10" s="82"/>
      <c r="P10" s="48">
        <f>データ!$P$6</f>
        <v>99.94</v>
      </c>
      <c r="Q10" s="48"/>
      <c r="R10" s="48"/>
      <c r="S10" s="48"/>
      <c r="T10" s="48"/>
      <c r="U10" s="48"/>
      <c r="V10" s="48"/>
      <c r="W10" s="45">
        <f>データ!$Q$6</f>
        <v>4620</v>
      </c>
      <c r="X10" s="45"/>
      <c r="Y10" s="45"/>
      <c r="Z10" s="45"/>
      <c r="AA10" s="45"/>
      <c r="AB10" s="45"/>
      <c r="AC10" s="45"/>
      <c r="AD10" s="2"/>
      <c r="AE10" s="2"/>
      <c r="AF10" s="2"/>
      <c r="AG10" s="2"/>
      <c r="AH10" s="2"/>
      <c r="AI10" s="2"/>
      <c r="AJ10" s="2"/>
      <c r="AK10" s="2"/>
      <c r="AL10" s="45">
        <f>データ!$U$6</f>
        <v>13241</v>
      </c>
      <c r="AM10" s="45"/>
      <c r="AN10" s="45"/>
      <c r="AO10" s="45"/>
      <c r="AP10" s="45"/>
      <c r="AQ10" s="45"/>
      <c r="AR10" s="45"/>
      <c r="AS10" s="45"/>
      <c r="AT10" s="46">
        <f>データ!$V$6</f>
        <v>42.34</v>
      </c>
      <c r="AU10" s="47"/>
      <c r="AV10" s="47"/>
      <c r="AW10" s="47"/>
      <c r="AX10" s="47"/>
      <c r="AY10" s="47"/>
      <c r="AZ10" s="47"/>
      <c r="BA10" s="47"/>
      <c r="BB10" s="48">
        <f>データ!$W$6</f>
        <v>312.73</v>
      </c>
      <c r="BC10" s="48"/>
      <c r="BD10" s="48"/>
      <c r="BE10" s="48"/>
      <c r="BF10" s="48"/>
      <c r="BG10" s="48"/>
      <c r="BH10" s="48"/>
      <c r="BI10" s="48"/>
      <c r="BJ10" s="2"/>
      <c r="BK10" s="2"/>
      <c r="BL10" s="57" t="s">
        <v>21</v>
      </c>
      <c r="BM10" s="58"/>
      <c r="BN10" s="59" t="s">
        <v>22</v>
      </c>
      <c r="BO10" s="59"/>
      <c r="BP10" s="59"/>
      <c r="BQ10" s="59"/>
      <c r="BR10" s="59"/>
      <c r="BS10" s="59"/>
      <c r="BT10" s="59"/>
      <c r="BU10" s="59"/>
      <c r="BV10" s="59"/>
      <c r="BW10" s="59"/>
      <c r="BX10" s="59"/>
      <c r="BY10" s="6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7" t="s">
        <v>23</v>
      </c>
      <c r="BM11" s="77"/>
      <c r="BN11" s="77"/>
      <c r="BO11" s="77"/>
      <c r="BP11" s="77"/>
      <c r="BQ11" s="77"/>
      <c r="BR11" s="77"/>
      <c r="BS11" s="77"/>
      <c r="BT11" s="77"/>
      <c r="BU11" s="77"/>
      <c r="BV11" s="77"/>
      <c r="BW11" s="77"/>
      <c r="BX11" s="77"/>
      <c r="BY11" s="77"/>
      <c r="BZ11" s="7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7"/>
      <c r="BM12" s="77"/>
      <c r="BN12" s="77"/>
      <c r="BO12" s="77"/>
      <c r="BP12" s="77"/>
      <c r="BQ12" s="77"/>
      <c r="BR12" s="77"/>
      <c r="BS12" s="77"/>
      <c r="BT12" s="77"/>
      <c r="BU12" s="77"/>
      <c r="BV12" s="77"/>
      <c r="BW12" s="77"/>
      <c r="BX12" s="77"/>
      <c r="BY12" s="77"/>
      <c r="BZ12" s="7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8"/>
      <c r="BM13" s="78"/>
      <c r="BN13" s="78"/>
      <c r="BO13" s="78"/>
      <c r="BP13" s="78"/>
      <c r="BQ13" s="78"/>
      <c r="BR13" s="78"/>
      <c r="BS13" s="78"/>
      <c r="BT13" s="78"/>
      <c r="BU13" s="78"/>
      <c r="BV13" s="78"/>
      <c r="BW13" s="78"/>
      <c r="BX13" s="78"/>
      <c r="BY13" s="78"/>
      <c r="BZ13" s="78"/>
    </row>
    <row r="14" spans="1:78" ht="13.5" customHeight="1" x14ac:dyDescent="0.15">
      <c r="A14" s="2"/>
      <c r="B14" s="79" t="s">
        <v>24</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1"/>
      <c r="BK14" s="2"/>
      <c r="BL14" s="67" t="s">
        <v>25</v>
      </c>
      <c r="BM14" s="68"/>
      <c r="BN14" s="68"/>
      <c r="BO14" s="68"/>
      <c r="BP14" s="68"/>
      <c r="BQ14" s="68"/>
      <c r="BR14" s="68"/>
      <c r="BS14" s="68"/>
      <c r="BT14" s="68"/>
      <c r="BU14" s="68"/>
      <c r="BV14" s="68"/>
      <c r="BW14" s="68"/>
      <c r="BX14" s="68"/>
      <c r="BY14" s="68"/>
      <c r="BZ14" s="69"/>
    </row>
    <row r="15" spans="1:78" ht="13.5" customHeight="1" x14ac:dyDescent="0.15">
      <c r="A15" s="2"/>
      <c r="B15" s="74"/>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6"/>
      <c r="BK15" s="2"/>
      <c r="BL15" s="70"/>
      <c r="BM15" s="71"/>
      <c r="BN15" s="71"/>
      <c r="BO15" s="71"/>
      <c r="BP15" s="71"/>
      <c r="BQ15" s="71"/>
      <c r="BR15" s="71"/>
      <c r="BS15" s="71"/>
      <c r="BT15" s="71"/>
      <c r="BU15" s="71"/>
      <c r="BV15" s="71"/>
      <c r="BW15" s="71"/>
      <c r="BX15" s="71"/>
      <c r="BY15" s="71"/>
      <c r="BZ15" s="7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111</v>
      </c>
      <c r="BM16" s="73"/>
      <c r="BN16" s="73"/>
      <c r="BO16" s="73"/>
      <c r="BP16" s="73"/>
      <c r="BQ16" s="73"/>
      <c r="BR16" s="73"/>
      <c r="BS16" s="73"/>
      <c r="BT16" s="73"/>
      <c r="BU16" s="73"/>
      <c r="BV16" s="73"/>
      <c r="BW16" s="73"/>
      <c r="BX16" s="73"/>
      <c r="BY16" s="73"/>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73"/>
      <c r="BN17" s="73"/>
      <c r="BO17" s="73"/>
      <c r="BP17" s="73"/>
      <c r="BQ17" s="73"/>
      <c r="BR17" s="73"/>
      <c r="BS17" s="73"/>
      <c r="BT17" s="73"/>
      <c r="BU17" s="73"/>
      <c r="BV17" s="73"/>
      <c r="BW17" s="73"/>
      <c r="BX17" s="73"/>
      <c r="BY17" s="73"/>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73"/>
      <c r="BN18" s="73"/>
      <c r="BO18" s="73"/>
      <c r="BP18" s="73"/>
      <c r="BQ18" s="73"/>
      <c r="BR18" s="73"/>
      <c r="BS18" s="73"/>
      <c r="BT18" s="73"/>
      <c r="BU18" s="73"/>
      <c r="BV18" s="73"/>
      <c r="BW18" s="73"/>
      <c r="BX18" s="73"/>
      <c r="BY18" s="73"/>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73"/>
      <c r="BN19" s="73"/>
      <c r="BO19" s="73"/>
      <c r="BP19" s="73"/>
      <c r="BQ19" s="73"/>
      <c r="BR19" s="73"/>
      <c r="BS19" s="73"/>
      <c r="BT19" s="73"/>
      <c r="BU19" s="73"/>
      <c r="BV19" s="73"/>
      <c r="BW19" s="73"/>
      <c r="BX19" s="73"/>
      <c r="BY19" s="73"/>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73"/>
      <c r="BN20" s="73"/>
      <c r="BO20" s="73"/>
      <c r="BP20" s="73"/>
      <c r="BQ20" s="73"/>
      <c r="BR20" s="73"/>
      <c r="BS20" s="73"/>
      <c r="BT20" s="73"/>
      <c r="BU20" s="73"/>
      <c r="BV20" s="73"/>
      <c r="BW20" s="73"/>
      <c r="BX20" s="73"/>
      <c r="BY20" s="73"/>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73"/>
      <c r="BN21" s="73"/>
      <c r="BO21" s="73"/>
      <c r="BP21" s="73"/>
      <c r="BQ21" s="73"/>
      <c r="BR21" s="73"/>
      <c r="BS21" s="73"/>
      <c r="BT21" s="73"/>
      <c r="BU21" s="73"/>
      <c r="BV21" s="73"/>
      <c r="BW21" s="73"/>
      <c r="BX21" s="73"/>
      <c r="BY21" s="73"/>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73"/>
      <c r="BN22" s="73"/>
      <c r="BO22" s="73"/>
      <c r="BP22" s="73"/>
      <c r="BQ22" s="73"/>
      <c r="BR22" s="73"/>
      <c r="BS22" s="73"/>
      <c r="BT22" s="73"/>
      <c r="BU22" s="73"/>
      <c r="BV22" s="73"/>
      <c r="BW22" s="73"/>
      <c r="BX22" s="73"/>
      <c r="BY22" s="73"/>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73"/>
      <c r="BN23" s="73"/>
      <c r="BO23" s="73"/>
      <c r="BP23" s="73"/>
      <c r="BQ23" s="73"/>
      <c r="BR23" s="73"/>
      <c r="BS23" s="73"/>
      <c r="BT23" s="73"/>
      <c r="BU23" s="73"/>
      <c r="BV23" s="73"/>
      <c r="BW23" s="73"/>
      <c r="BX23" s="73"/>
      <c r="BY23" s="73"/>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73"/>
      <c r="BN24" s="73"/>
      <c r="BO24" s="73"/>
      <c r="BP24" s="73"/>
      <c r="BQ24" s="73"/>
      <c r="BR24" s="73"/>
      <c r="BS24" s="73"/>
      <c r="BT24" s="73"/>
      <c r="BU24" s="73"/>
      <c r="BV24" s="73"/>
      <c r="BW24" s="73"/>
      <c r="BX24" s="73"/>
      <c r="BY24" s="73"/>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73"/>
      <c r="BN25" s="73"/>
      <c r="BO25" s="73"/>
      <c r="BP25" s="73"/>
      <c r="BQ25" s="73"/>
      <c r="BR25" s="73"/>
      <c r="BS25" s="73"/>
      <c r="BT25" s="73"/>
      <c r="BU25" s="73"/>
      <c r="BV25" s="73"/>
      <c r="BW25" s="73"/>
      <c r="BX25" s="73"/>
      <c r="BY25" s="73"/>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73"/>
      <c r="BN26" s="73"/>
      <c r="BO26" s="73"/>
      <c r="BP26" s="73"/>
      <c r="BQ26" s="73"/>
      <c r="BR26" s="73"/>
      <c r="BS26" s="73"/>
      <c r="BT26" s="73"/>
      <c r="BU26" s="73"/>
      <c r="BV26" s="73"/>
      <c r="BW26" s="73"/>
      <c r="BX26" s="73"/>
      <c r="BY26" s="73"/>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73"/>
      <c r="BN27" s="73"/>
      <c r="BO27" s="73"/>
      <c r="BP27" s="73"/>
      <c r="BQ27" s="73"/>
      <c r="BR27" s="73"/>
      <c r="BS27" s="73"/>
      <c r="BT27" s="73"/>
      <c r="BU27" s="73"/>
      <c r="BV27" s="73"/>
      <c r="BW27" s="73"/>
      <c r="BX27" s="73"/>
      <c r="BY27" s="73"/>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73"/>
      <c r="BN28" s="73"/>
      <c r="BO28" s="73"/>
      <c r="BP28" s="73"/>
      <c r="BQ28" s="73"/>
      <c r="BR28" s="73"/>
      <c r="BS28" s="73"/>
      <c r="BT28" s="73"/>
      <c r="BU28" s="73"/>
      <c r="BV28" s="73"/>
      <c r="BW28" s="73"/>
      <c r="BX28" s="73"/>
      <c r="BY28" s="73"/>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73"/>
      <c r="BN29" s="73"/>
      <c r="BO29" s="73"/>
      <c r="BP29" s="73"/>
      <c r="BQ29" s="73"/>
      <c r="BR29" s="73"/>
      <c r="BS29" s="73"/>
      <c r="BT29" s="73"/>
      <c r="BU29" s="73"/>
      <c r="BV29" s="73"/>
      <c r="BW29" s="73"/>
      <c r="BX29" s="73"/>
      <c r="BY29" s="73"/>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73"/>
      <c r="BN30" s="73"/>
      <c r="BO30" s="73"/>
      <c r="BP30" s="73"/>
      <c r="BQ30" s="73"/>
      <c r="BR30" s="73"/>
      <c r="BS30" s="73"/>
      <c r="BT30" s="73"/>
      <c r="BU30" s="73"/>
      <c r="BV30" s="73"/>
      <c r="BW30" s="73"/>
      <c r="BX30" s="73"/>
      <c r="BY30" s="73"/>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73"/>
      <c r="BN31" s="73"/>
      <c r="BO31" s="73"/>
      <c r="BP31" s="73"/>
      <c r="BQ31" s="73"/>
      <c r="BR31" s="73"/>
      <c r="BS31" s="73"/>
      <c r="BT31" s="73"/>
      <c r="BU31" s="73"/>
      <c r="BV31" s="73"/>
      <c r="BW31" s="73"/>
      <c r="BX31" s="73"/>
      <c r="BY31" s="73"/>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73"/>
      <c r="BN32" s="73"/>
      <c r="BO32" s="73"/>
      <c r="BP32" s="73"/>
      <c r="BQ32" s="73"/>
      <c r="BR32" s="73"/>
      <c r="BS32" s="73"/>
      <c r="BT32" s="73"/>
      <c r="BU32" s="73"/>
      <c r="BV32" s="73"/>
      <c r="BW32" s="73"/>
      <c r="BX32" s="73"/>
      <c r="BY32" s="73"/>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73"/>
      <c r="BN33" s="73"/>
      <c r="BO33" s="73"/>
      <c r="BP33" s="73"/>
      <c r="BQ33" s="73"/>
      <c r="BR33" s="73"/>
      <c r="BS33" s="73"/>
      <c r="BT33" s="73"/>
      <c r="BU33" s="73"/>
      <c r="BV33" s="73"/>
      <c r="BW33" s="73"/>
      <c r="BX33" s="73"/>
      <c r="BY33" s="73"/>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73"/>
      <c r="BN34" s="73"/>
      <c r="BO34" s="73"/>
      <c r="BP34" s="73"/>
      <c r="BQ34" s="73"/>
      <c r="BR34" s="73"/>
      <c r="BS34" s="73"/>
      <c r="BT34" s="73"/>
      <c r="BU34" s="73"/>
      <c r="BV34" s="73"/>
      <c r="BW34" s="73"/>
      <c r="BX34" s="73"/>
      <c r="BY34" s="73"/>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73"/>
      <c r="BN35" s="73"/>
      <c r="BO35" s="73"/>
      <c r="BP35" s="73"/>
      <c r="BQ35" s="73"/>
      <c r="BR35" s="73"/>
      <c r="BS35" s="73"/>
      <c r="BT35" s="73"/>
      <c r="BU35" s="73"/>
      <c r="BV35" s="73"/>
      <c r="BW35" s="73"/>
      <c r="BX35" s="73"/>
      <c r="BY35" s="73"/>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73"/>
      <c r="BN36" s="73"/>
      <c r="BO36" s="73"/>
      <c r="BP36" s="73"/>
      <c r="BQ36" s="73"/>
      <c r="BR36" s="73"/>
      <c r="BS36" s="73"/>
      <c r="BT36" s="73"/>
      <c r="BU36" s="73"/>
      <c r="BV36" s="73"/>
      <c r="BW36" s="73"/>
      <c r="BX36" s="73"/>
      <c r="BY36" s="73"/>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73"/>
      <c r="BN37" s="73"/>
      <c r="BO37" s="73"/>
      <c r="BP37" s="73"/>
      <c r="BQ37" s="73"/>
      <c r="BR37" s="73"/>
      <c r="BS37" s="73"/>
      <c r="BT37" s="73"/>
      <c r="BU37" s="73"/>
      <c r="BV37" s="73"/>
      <c r="BW37" s="73"/>
      <c r="BX37" s="73"/>
      <c r="BY37" s="73"/>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73"/>
      <c r="BN38" s="73"/>
      <c r="BO38" s="73"/>
      <c r="BP38" s="73"/>
      <c r="BQ38" s="73"/>
      <c r="BR38" s="73"/>
      <c r="BS38" s="73"/>
      <c r="BT38" s="73"/>
      <c r="BU38" s="73"/>
      <c r="BV38" s="73"/>
      <c r="BW38" s="73"/>
      <c r="BX38" s="73"/>
      <c r="BY38" s="73"/>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73"/>
      <c r="BN39" s="73"/>
      <c r="BO39" s="73"/>
      <c r="BP39" s="73"/>
      <c r="BQ39" s="73"/>
      <c r="BR39" s="73"/>
      <c r="BS39" s="73"/>
      <c r="BT39" s="73"/>
      <c r="BU39" s="73"/>
      <c r="BV39" s="73"/>
      <c r="BW39" s="73"/>
      <c r="BX39" s="73"/>
      <c r="BY39" s="73"/>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73"/>
      <c r="BN40" s="73"/>
      <c r="BO40" s="73"/>
      <c r="BP40" s="73"/>
      <c r="BQ40" s="73"/>
      <c r="BR40" s="73"/>
      <c r="BS40" s="73"/>
      <c r="BT40" s="73"/>
      <c r="BU40" s="73"/>
      <c r="BV40" s="73"/>
      <c r="BW40" s="73"/>
      <c r="BX40" s="73"/>
      <c r="BY40" s="73"/>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73"/>
      <c r="BN41" s="73"/>
      <c r="BO41" s="73"/>
      <c r="BP41" s="73"/>
      <c r="BQ41" s="73"/>
      <c r="BR41" s="73"/>
      <c r="BS41" s="73"/>
      <c r="BT41" s="73"/>
      <c r="BU41" s="73"/>
      <c r="BV41" s="73"/>
      <c r="BW41" s="73"/>
      <c r="BX41" s="73"/>
      <c r="BY41" s="73"/>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73"/>
      <c r="BN42" s="73"/>
      <c r="BO42" s="73"/>
      <c r="BP42" s="73"/>
      <c r="BQ42" s="73"/>
      <c r="BR42" s="73"/>
      <c r="BS42" s="73"/>
      <c r="BT42" s="73"/>
      <c r="BU42" s="73"/>
      <c r="BV42" s="73"/>
      <c r="BW42" s="73"/>
      <c r="BX42" s="73"/>
      <c r="BY42" s="73"/>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73"/>
      <c r="BN43" s="73"/>
      <c r="BO43" s="73"/>
      <c r="BP43" s="73"/>
      <c r="BQ43" s="73"/>
      <c r="BR43" s="73"/>
      <c r="BS43" s="73"/>
      <c r="BT43" s="73"/>
      <c r="BU43" s="73"/>
      <c r="BV43" s="73"/>
      <c r="BW43" s="73"/>
      <c r="BX43" s="73"/>
      <c r="BY43" s="73"/>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1"/>
      <c r="BM44" s="73"/>
      <c r="BN44" s="73"/>
      <c r="BO44" s="73"/>
      <c r="BP44" s="73"/>
      <c r="BQ44" s="73"/>
      <c r="BR44" s="73"/>
      <c r="BS44" s="73"/>
      <c r="BT44" s="73"/>
      <c r="BU44" s="73"/>
      <c r="BV44" s="73"/>
      <c r="BW44" s="73"/>
      <c r="BX44" s="73"/>
      <c r="BY44" s="73"/>
      <c r="BZ44" s="6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7" t="s">
        <v>26</v>
      </c>
      <c r="BM45" s="68"/>
      <c r="BN45" s="68"/>
      <c r="BO45" s="68"/>
      <c r="BP45" s="68"/>
      <c r="BQ45" s="68"/>
      <c r="BR45" s="68"/>
      <c r="BS45" s="68"/>
      <c r="BT45" s="68"/>
      <c r="BU45" s="68"/>
      <c r="BV45" s="68"/>
      <c r="BW45" s="68"/>
      <c r="BX45" s="68"/>
      <c r="BY45" s="68"/>
      <c r="BZ45" s="6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0"/>
      <c r="BM46" s="71"/>
      <c r="BN46" s="71"/>
      <c r="BO46" s="71"/>
      <c r="BP46" s="71"/>
      <c r="BQ46" s="71"/>
      <c r="BR46" s="71"/>
      <c r="BS46" s="71"/>
      <c r="BT46" s="71"/>
      <c r="BU46" s="71"/>
      <c r="BV46" s="71"/>
      <c r="BW46" s="71"/>
      <c r="BX46" s="71"/>
      <c r="BY46" s="71"/>
      <c r="BZ46" s="7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112</v>
      </c>
      <c r="BM47" s="73"/>
      <c r="BN47" s="73"/>
      <c r="BO47" s="73"/>
      <c r="BP47" s="73"/>
      <c r="BQ47" s="73"/>
      <c r="BR47" s="73"/>
      <c r="BS47" s="73"/>
      <c r="BT47" s="73"/>
      <c r="BU47" s="73"/>
      <c r="BV47" s="73"/>
      <c r="BW47" s="73"/>
      <c r="BX47" s="73"/>
      <c r="BY47" s="73"/>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73"/>
      <c r="BN48" s="73"/>
      <c r="BO48" s="73"/>
      <c r="BP48" s="73"/>
      <c r="BQ48" s="73"/>
      <c r="BR48" s="73"/>
      <c r="BS48" s="73"/>
      <c r="BT48" s="73"/>
      <c r="BU48" s="73"/>
      <c r="BV48" s="73"/>
      <c r="BW48" s="73"/>
      <c r="BX48" s="73"/>
      <c r="BY48" s="73"/>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73"/>
      <c r="BN49" s="73"/>
      <c r="BO49" s="73"/>
      <c r="BP49" s="73"/>
      <c r="BQ49" s="73"/>
      <c r="BR49" s="73"/>
      <c r="BS49" s="73"/>
      <c r="BT49" s="73"/>
      <c r="BU49" s="73"/>
      <c r="BV49" s="73"/>
      <c r="BW49" s="73"/>
      <c r="BX49" s="73"/>
      <c r="BY49" s="73"/>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73"/>
      <c r="BN50" s="73"/>
      <c r="BO50" s="73"/>
      <c r="BP50" s="73"/>
      <c r="BQ50" s="73"/>
      <c r="BR50" s="73"/>
      <c r="BS50" s="73"/>
      <c r="BT50" s="73"/>
      <c r="BU50" s="73"/>
      <c r="BV50" s="73"/>
      <c r="BW50" s="73"/>
      <c r="BX50" s="73"/>
      <c r="BY50" s="73"/>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73"/>
      <c r="BN51" s="73"/>
      <c r="BO51" s="73"/>
      <c r="BP51" s="73"/>
      <c r="BQ51" s="73"/>
      <c r="BR51" s="73"/>
      <c r="BS51" s="73"/>
      <c r="BT51" s="73"/>
      <c r="BU51" s="73"/>
      <c r="BV51" s="73"/>
      <c r="BW51" s="73"/>
      <c r="BX51" s="73"/>
      <c r="BY51" s="73"/>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73"/>
      <c r="BN52" s="73"/>
      <c r="BO52" s="73"/>
      <c r="BP52" s="73"/>
      <c r="BQ52" s="73"/>
      <c r="BR52" s="73"/>
      <c r="BS52" s="73"/>
      <c r="BT52" s="73"/>
      <c r="BU52" s="73"/>
      <c r="BV52" s="73"/>
      <c r="BW52" s="73"/>
      <c r="BX52" s="73"/>
      <c r="BY52" s="73"/>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73"/>
      <c r="BN53" s="73"/>
      <c r="BO53" s="73"/>
      <c r="BP53" s="73"/>
      <c r="BQ53" s="73"/>
      <c r="BR53" s="73"/>
      <c r="BS53" s="73"/>
      <c r="BT53" s="73"/>
      <c r="BU53" s="73"/>
      <c r="BV53" s="73"/>
      <c r="BW53" s="73"/>
      <c r="BX53" s="73"/>
      <c r="BY53" s="73"/>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73"/>
      <c r="BN54" s="73"/>
      <c r="BO54" s="73"/>
      <c r="BP54" s="73"/>
      <c r="BQ54" s="73"/>
      <c r="BR54" s="73"/>
      <c r="BS54" s="73"/>
      <c r="BT54" s="73"/>
      <c r="BU54" s="73"/>
      <c r="BV54" s="73"/>
      <c r="BW54" s="73"/>
      <c r="BX54" s="73"/>
      <c r="BY54" s="73"/>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73"/>
      <c r="BN55" s="73"/>
      <c r="BO55" s="73"/>
      <c r="BP55" s="73"/>
      <c r="BQ55" s="73"/>
      <c r="BR55" s="73"/>
      <c r="BS55" s="73"/>
      <c r="BT55" s="73"/>
      <c r="BU55" s="73"/>
      <c r="BV55" s="73"/>
      <c r="BW55" s="73"/>
      <c r="BX55" s="73"/>
      <c r="BY55" s="73"/>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73"/>
      <c r="BN56" s="73"/>
      <c r="BO56" s="73"/>
      <c r="BP56" s="73"/>
      <c r="BQ56" s="73"/>
      <c r="BR56" s="73"/>
      <c r="BS56" s="73"/>
      <c r="BT56" s="73"/>
      <c r="BU56" s="73"/>
      <c r="BV56" s="73"/>
      <c r="BW56" s="73"/>
      <c r="BX56" s="73"/>
      <c r="BY56" s="73"/>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73"/>
      <c r="BN57" s="73"/>
      <c r="BO57" s="73"/>
      <c r="BP57" s="73"/>
      <c r="BQ57" s="73"/>
      <c r="BR57" s="73"/>
      <c r="BS57" s="73"/>
      <c r="BT57" s="73"/>
      <c r="BU57" s="73"/>
      <c r="BV57" s="73"/>
      <c r="BW57" s="73"/>
      <c r="BX57" s="73"/>
      <c r="BY57" s="73"/>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73"/>
      <c r="BN58" s="73"/>
      <c r="BO58" s="73"/>
      <c r="BP58" s="73"/>
      <c r="BQ58" s="73"/>
      <c r="BR58" s="73"/>
      <c r="BS58" s="73"/>
      <c r="BT58" s="73"/>
      <c r="BU58" s="73"/>
      <c r="BV58" s="73"/>
      <c r="BW58" s="73"/>
      <c r="BX58" s="73"/>
      <c r="BY58" s="73"/>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73"/>
      <c r="BN59" s="73"/>
      <c r="BO59" s="73"/>
      <c r="BP59" s="73"/>
      <c r="BQ59" s="73"/>
      <c r="BR59" s="73"/>
      <c r="BS59" s="73"/>
      <c r="BT59" s="73"/>
      <c r="BU59" s="73"/>
      <c r="BV59" s="73"/>
      <c r="BW59" s="73"/>
      <c r="BX59" s="73"/>
      <c r="BY59" s="73"/>
      <c r="BZ59" s="63"/>
    </row>
    <row r="60" spans="1:78" ht="13.5" customHeight="1" x14ac:dyDescent="0.15">
      <c r="A60" s="2"/>
      <c r="B60" s="74" t="s">
        <v>27</v>
      </c>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c r="AR60" s="75"/>
      <c r="AS60" s="75"/>
      <c r="AT60" s="75"/>
      <c r="AU60" s="75"/>
      <c r="AV60" s="75"/>
      <c r="AW60" s="75"/>
      <c r="AX60" s="75"/>
      <c r="AY60" s="75"/>
      <c r="AZ60" s="75"/>
      <c r="BA60" s="75"/>
      <c r="BB60" s="75"/>
      <c r="BC60" s="75"/>
      <c r="BD60" s="75"/>
      <c r="BE60" s="75"/>
      <c r="BF60" s="75"/>
      <c r="BG60" s="75"/>
      <c r="BH60" s="75"/>
      <c r="BI60" s="75"/>
      <c r="BJ60" s="76"/>
      <c r="BK60" s="2"/>
      <c r="BL60" s="61"/>
      <c r="BM60" s="73"/>
      <c r="BN60" s="73"/>
      <c r="BO60" s="73"/>
      <c r="BP60" s="73"/>
      <c r="BQ60" s="73"/>
      <c r="BR60" s="73"/>
      <c r="BS60" s="73"/>
      <c r="BT60" s="73"/>
      <c r="BU60" s="73"/>
      <c r="BV60" s="73"/>
      <c r="BW60" s="73"/>
      <c r="BX60" s="73"/>
      <c r="BY60" s="73"/>
      <c r="BZ60" s="63"/>
    </row>
    <row r="61" spans="1:78" ht="13.5" customHeight="1" x14ac:dyDescent="0.15">
      <c r="A61" s="2"/>
      <c r="B61" s="74"/>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75"/>
      <c r="AO61" s="75"/>
      <c r="AP61" s="75"/>
      <c r="AQ61" s="75"/>
      <c r="AR61" s="75"/>
      <c r="AS61" s="75"/>
      <c r="AT61" s="75"/>
      <c r="AU61" s="75"/>
      <c r="AV61" s="75"/>
      <c r="AW61" s="75"/>
      <c r="AX61" s="75"/>
      <c r="AY61" s="75"/>
      <c r="AZ61" s="75"/>
      <c r="BA61" s="75"/>
      <c r="BB61" s="75"/>
      <c r="BC61" s="75"/>
      <c r="BD61" s="75"/>
      <c r="BE61" s="75"/>
      <c r="BF61" s="75"/>
      <c r="BG61" s="75"/>
      <c r="BH61" s="75"/>
      <c r="BI61" s="75"/>
      <c r="BJ61" s="76"/>
      <c r="BK61" s="2"/>
      <c r="BL61" s="61"/>
      <c r="BM61" s="73"/>
      <c r="BN61" s="73"/>
      <c r="BO61" s="73"/>
      <c r="BP61" s="73"/>
      <c r="BQ61" s="73"/>
      <c r="BR61" s="73"/>
      <c r="BS61" s="73"/>
      <c r="BT61" s="73"/>
      <c r="BU61" s="73"/>
      <c r="BV61" s="73"/>
      <c r="BW61" s="73"/>
      <c r="BX61" s="73"/>
      <c r="BY61" s="73"/>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73"/>
      <c r="BN62" s="73"/>
      <c r="BO62" s="73"/>
      <c r="BP62" s="73"/>
      <c r="BQ62" s="73"/>
      <c r="BR62" s="73"/>
      <c r="BS62" s="73"/>
      <c r="BT62" s="73"/>
      <c r="BU62" s="73"/>
      <c r="BV62" s="73"/>
      <c r="BW62" s="73"/>
      <c r="BX62" s="73"/>
      <c r="BY62" s="73"/>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1"/>
      <c r="BM63" s="73"/>
      <c r="BN63" s="73"/>
      <c r="BO63" s="73"/>
      <c r="BP63" s="73"/>
      <c r="BQ63" s="73"/>
      <c r="BR63" s="73"/>
      <c r="BS63" s="73"/>
      <c r="BT63" s="73"/>
      <c r="BU63" s="73"/>
      <c r="BV63" s="73"/>
      <c r="BW63" s="73"/>
      <c r="BX63" s="73"/>
      <c r="BY63" s="73"/>
      <c r="BZ63" s="6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7" t="s">
        <v>28</v>
      </c>
      <c r="BM64" s="68"/>
      <c r="BN64" s="68"/>
      <c r="BO64" s="68"/>
      <c r="BP64" s="68"/>
      <c r="BQ64" s="68"/>
      <c r="BR64" s="68"/>
      <c r="BS64" s="68"/>
      <c r="BT64" s="68"/>
      <c r="BU64" s="68"/>
      <c r="BV64" s="68"/>
      <c r="BW64" s="68"/>
      <c r="BX64" s="68"/>
      <c r="BY64" s="68"/>
      <c r="BZ64" s="6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0"/>
      <c r="BM65" s="71"/>
      <c r="BN65" s="71"/>
      <c r="BO65" s="71"/>
      <c r="BP65" s="71"/>
      <c r="BQ65" s="71"/>
      <c r="BR65" s="71"/>
      <c r="BS65" s="71"/>
      <c r="BT65" s="71"/>
      <c r="BU65" s="71"/>
      <c r="BV65" s="71"/>
      <c r="BW65" s="71"/>
      <c r="BX65" s="71"/>
      <c r="BY65" s="71"/>
      <c r="BZ65" s="7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110</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lArbdMlGo/I8h/l+i0S76bF12aa6BaWYRsWv2eTykH5IMRF9qvPeKOeMuaCsQrn9ZgXnIs0/m1W4msQdYaGQA==" saltValue="PTE26WlhWTH+F/bhEspJ8A==" spinCount="100000" sheet="1" objects="1" scenarios="1" formatCells="0" formatColumns="0" formatRows="0"/>
  <mergeCells count="48">
    <mergeCell ref="BL66:BZ82"/>
    <mergeCell ref="BL64:BZ65"/>
    <mergeCell ref="AT10:BA10"/>
    <mergeCell ref="BL16:BZ44"/>
    <mergeCell ref="BL45:BZ46"/>
    <mergeCell ref="BL47:BZ63"/>
    <mergeCell ref="B60:BJ61"/>
    <mergeCell ref="BL11:BZ13"/>
    <mergeCell ref="B14:BJ15"/>
    <mergeCell ref="BL14:BZ15"/>
    <mergeCell ref="B10:H10"/>
    <mergeCell ref="I10:O10"/>
    <mergeCell ref="P10:V10"/>
    <mergeCell ref="W10:AC10"/>
    <mergeCell ref="AL10:AS10"/>
    <mergeCell ref="AT9:BA9"/>
    <mergeCell ref="BB9:BI9"/>
    <mergeCell ref="BL9:BM9"/>
    <mergeCell ref="BN9:BY9"/>
    <mergeCell ref="BB10:BI10"/>
    <mergeCell ref="BL10:BM10"/>
    <mergeCell ref="BN10:BY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4" t="s">
        <v>50</v>
      </c>
      <c r="I3" s="85"/>
      <c r="J3" s="85"/>
      <c r="K3" s="85"/>
      <c r="L3" s="85"/>
      <c r="M3" s="85"/>
      <c r="N3" s="85"/>
      <c r="O3" s="85"/>
      <c r="P3" s="85"/>
      <c r="Q3" s="85"/>
      <c r="R3" s="85"/>
      <c r="S3" s="85"/>
      <c r="T3" s="85"/>
      <c r="U3" s="85"/>
      <c r="V3" s="85"/>
      <c r="W3" s="86"/>
      <c r="X3" s="90" t="s">
        <v>51</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52</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x14ac:dyDescent="0.15">
      <c r="A4" s="15" t="s">
        <v>53</v>
      </c>
      <c r="B4" s="17"/>
      <c r="C4" s="17"/>
      <c r="D4" s="17"/>
      <c r="E4" s="17"/>
      <c r="F4" s="17"/>
      <c r="G4" s="17"/>
      <c r="H4" s="87"/>
      <c r="I4" s="88"/>
      <c r="J4" s="88"/>
      <c r="K4" s="88"/>
      <c r="L4" s="88"/>
      <c r="M4" s="88"/>
      <c r="N4" s="88"/>
      <c r="O4" s="88"/>
      <c r="P4" s="88"/>
      <c r="Q4" s="88"/>
      <c r="R4" s="88"/>
      <c r="S4" s="88"/>
      <c r="T4" s="88"/>
      <c r="U4" s="88"/>
      <c r="V4" s="88"/>
      <c r="W4" s="89"/>
      <c r="X4" s="83" t="s">
        <v>54</v>
      </c>
      <c r="Y4" s="83"/>
      <c r="Z4" s="83"/>
      <c r="AA4" s="83"/>
      <c r="AB4" s="83"/>
      <c r="AC4" s="83"/>
      <c r="AD4" s="83"/>
      <c r="AE4" s="83"/>
      <c r="AF4" s="83"/>
      <c r="AG4" s="83"/>
      <c r="AH4" s="83"/>
      <c r="AI4" s="83" t="s">
        <v>55</v>
      </c>
      <c r="AJ4" s="83"/>
      <c r="AK4" s="83"/>
      <c r="AL4" s="83"/>
      <c r="AM4" s="83"/>
      <c r="AN4" s="83"/>
      <c r="AO4" s="83"/>
      <c r="AP4" s="83"/>
      <c r="AQ4" s="83"/>
      <c r="AR4" s="83"/>
      <c r="AS4" s="83"/>
      <c r="AT4" s="83" t="s">
        <v>56</v>
      </c>
      <c r="AU4" s="83"/>
      <c r="AV4" s="83"/>
      <c r="AW4" s="83"/>
      <c r="AX4" s="83"/>
      <c r="AY4" s="83"/>
      <c r="AZ4" s="83"/>
      <c r="BA4" s="83"/>
      <c r="BB4" s="83"/>
      <c r="BC4" s="83"/>
      <c r="BD4" s="83"/>
      <c r="BE4" s="83" t="s">
        <v>57</v>
      </c>
      <c r="BF4" s="83"/>
      <c r="BG4" s="83"/>
      <c r="BH4" s="83"/>
      <c r="BI4" s="83"/>
      <c r="BJ4" s="83"/>
      <c r="BK4" s="83"/>
      <c r="BL4" s="83"/>
      <c r="BM4" s="83"/>
      <c r="BN4" s="83"/>
      <c r="BO4" s="83"/>
      <c r="BP4" s="83" t="s">
        <v>58</v>
      </c>
      <c r="BQ4" s="83"/>
      <c r="BR4" s="83"/>
      <c r="BS4" s="83"/>
      <c r="BT4" s="83"/>
      <c r="BU4" s="83"/>
      <c r="BV4" s="83"/>
      <c r="BW4" s="83"/>
      <c r="BX4" s="83"/>
      <c r="BY4" s="83"/>
      <c r="BZ4" s="83"/>
      <c r="CA4" s="83" t="s">
        <v>59</v>
      </c>
      <c r="CB4" s="83"/>
      <c r="CC4" s="83"/>
      <c r="CD4" s="83"/>
      <c r="CE4" s="83"/>
      <c r="CF4" s="83"/>
      <c r="CG4" s="83"/>
      <c r="CH4" s="83"/>
      <c r="CI4" s="83"/>
      <c r="CJ4" s="83"/>
      <c r="CK4" s="83"/>
      <c r="CL4" s="83" t="s">
        <v>60</v>
      </c>
      <c r="CM4" s="83"/>
      <c r="CN4" s="83"/>
      <c r="CO4" s="83"/>
      <c r="CP4" s="83"/>
      <c r="CQ4" s="83"/>
      <c r="CR4" s="83"/>
      <c r="CS4" s="83"/>
      <c r="CT4" s="83"/>
      <c r="CU4" s="83"/>
      <c r="CV4" s="83"/>
      <c r="CW4" s="83" t="s">
        <v>61</v>
      </c>
      <c r="CX4" s="83"/>
      <c r="CY4" s="83"/>
      <c r="CZ4" s="83"/>
      <c r="DA4" s="83"/>
      <c r="DB4" s="83"/>
      <c r="DC4" s="83"/>
      <c r="DD4" s="83"/>
      <c r="DE4" s="83"/>
      <c r="DF4" s="83"/>
      <c r="DG4" s="83"/>
      <c r="DH4" s="83" t="s">
        <v>62</v>
      </c>
      <c r="DI4" s="83"/>
      <c r="DJ4" s="83"/>
      <c r="DK4" s="83"/>
      <c r="DL4" s="83"/>
      <c r="DM4" s="83"/>
      <c r="DN4" s="83"/>
      <c r="DO4" s="83"/>
      <c r="DP4" s="83"/>
      <c r="DQ4" s="83"/>
      <c r="DR4" s="83"/>
      <c r="DS4" s="83" t="s">
        <v>63</v>
      </c>
      <c r="DT4" s="83"/>
      <c r="DU4" s="83"/>
      <c r="DV4" s="83"/>
      <c r="DW4" s="83"/>
      <c r="DX4" s="83"/>
      <c r="DY4" s="83"/>
      <c r="DZ4" s="83"/>
      <c r="EA4" s="83"/>
      <c r="EB4" s="83"/>
      <c r="EC4" s="83"/>
      <c r="ED4" s="83" t="s">
        <v>64</v>
      </c>
      <c r="EE4" s="83"/>
      <c r="EF4" s="83"/>
      <c r="EG4" s="83"/>
      <c r="EH4" s="83"/>
      <c r="EI4" s="83"/>
      <c r="EJ4" s="83"/>
      <c r="EK4" s="83"/>
      <c r="EL4" s="83"/>
      <c r="EM4" s="83"/>
      <c r="EN4" s="83"/>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44016</v>
      </c>
      <c r="D6" s="20">
        <f t="shared" si="3"/>
        <v>46</v>
      </c>
      <c r="E6" s="20">
        <f t="shared" si="3"/>
        <v>1</v>
      </c>
      <c r="F6" s="20">
        <f t="shared" si="3"/>
        <v>0</v>
      </c>
      <c r="G6" s="20">
        <f t="shared" si="3"/>
        <v>1</v>
      </c>
      <c r="H6" s="20" t="str">
        <f t="shared" si="3"/>
        <v>宮城県　松島町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64.16</v>
      </c>
      <c r="P6" s="21">
        <f t="shared" si="3"/>
        <v>99.94</v>
      </c>
      <c r="Q6" s="21">
        <f t="shared" si="3"/>
        <v>4620</v>
      </c>
      <c r="R6" s="21">
        <f t="shared" si="3"/>
        <v>13321</v>
      </c>
      <c r="S6" s="21">
        <f t="shared" si="3"/>
        <v>53.56</v>
      </c>
      <c r="T6" s="21">
        <f t="shared" si="3"/>
        <v>248.71</v>
      </c>
      <c r="U6" s="21">
        <f t="shared" si="3"/>
        <v>13241</v>
      </c>
      <c r="V6" s="21">
        <f t="shared" si="3"/>
        <v>42.34</v>
      </c>
      <c r="W6" s="21">
        <f t="shared" si="3"/>
        <v>312.73</v>
      </c>
      <c r="X6" s="22">
        <f>IF(X7="",NA(),X7)</f>
        <v>102.99</v>
      </c>
      <c r="Y6" s="22">
        <f t="shared" ref="Y6:AG6" si="4">IF(Y7="",NA(),Y7)</f>
        <v>102.49</v>
      </c>
      <c r="Z6" s="22">
        <f t="shared" si="4"/>
        <v>97.38</v>
      </c>
      <c r="AA6" s="22">
        <f t="shared" si="4"/>
        <v>82.12</v>
      </c>
      <c r="AB6" s="22">
        <f t="shared" si="4"/>
        <v>100.53</v>
      </c>
      <c r="AC6" s="22">
        <f t="shared" si="4"/>
        <v>108.76</v>
      </c>
      <c r="AD6" s="22">
        <f t="shared" si="4"/>
        <v>108.46</v>
      </c>
      <c r="AE6" s="22">
        <f t="shared" si="4"/>
        <v>109.02</v>
      </c>
      <c r="AF6" s="22">
        <f t="shared" si="4"/>
        <v>107.81</v>
      </c>
      <c r="AG6" s="22">
        <f t="shared" si="4"/>
        <v>107.21</v>
      </c>
      <c r="AH6" s="21" t="str">
        <f>IF(AH7="","",IF(AH7="-","【-】","【"&amp;SUBSTITUTE(TEXT(AH7,"#,##0.00"),"-","△")&amp;"】"))</f>
        <v>【108.70】</v>
      </c>
      <c r="AI6" s="21">
        <f>IF(AI7="",NA(),AI7)</f>
        <v>0</v>
      </c>
      <c r="AJ6" s="21">
        <f t="shared" ref="AJ6:AR6" si="5">IF(AJ7="",NA(),AJ7)</f>
        <v>0</v>
      </c>
      <c r="AK6" s="21">
        <f t="shared" si="5"/>
        <v>0</v>
      </c>
      <c r="AL6" s="21">
        <f t="shared" si="5"/>
        <v>0</v>
      </c>
      <c r="AM6" s="21">
        <f t="shared" si="5"/>
        <v>0</v>
      </c>
      <c r="AN6" s="22">
        <f t="shared" si="5"/>
        <v>7.48</v>
      </c>
      <c r="AO6" s="22">
        <f t="shared" si="5"/>
        <v>11.94</v>
      </c>
      <c r="AP6" s="22">
        <f t="shared" si="5"/>
        <v>11</v>
      </c>
      <c r="AQ6" s="22">
        <f t="shared" si="5"/>
        <v>8.86</v>
      </c>
      <c r="AR6" s="22">
        <f t="shared" si="5"/>
        <v>7.65</v>
      </c>
      <c r="AS6" s="21" t="str">
        <f>IF(AS7="","",IF(AS7="-","【-】","【"&amp;SUBSTITUTE(TEXT(AS7,"#,##0.00"),"-","△")&amp;"】"))</f>
        <v>【1.34】</v>
      </c>
      <c r="AT6" s="22">
        <f>IF(AT7="",NA(),AT7)</f>
        <v>2056.73</v>
      </c>
      <c r="AU6" s="22">
        <f t="shared" ref="AU6:BC6" si="6">IF(AU7="",NA(),AU7)</f>
        <v>475.52</v>
      </c>
      <c r="AV6" s="22">
        <f t="shared" si="6"/>
        <v>1876.99</v>
      </c>
      <c r="AW6" s="22">
        <f t="shared" si="6"/>
        <v>2471.5100000000002</v>
      </c>
      <c r="AX6" s="22">
        <f t="shared" si="6"/>
        <v>1908.81</v>
      </c>
      <c r="AY6" s="22">
        <f t="shared" si="6"/>
        <v>359.7</v>
      </c>
      <c r="AZ6" s="22">
        <f t="shared" si="6"/>
        <v>362.93</v>
      </c>
      <c r="BA6" s="22">
        <f t="shared" si="6"/>
        <v>371.81</v>
      </c>
      <c r="BB6" s="22">
        <f t="shared" si="6"/>
        <v>384.23</v>
      </c>
      <c r="BC6" s="22">
        <f t="shared" si="6"/>
        <v>364.3</v>
      </c>
      <c r="BD6" s="21" t="str">
        <f>IF(BD7="","",IF(BD7="-","【-】","【"&amp;SUBSTITUTE(TEXT(BD7,"#,##0.00"),"-","△")&amp;"】"))</f>
        <v>【252.29】</v>
      </c>
      <c r="BE6" s="22">
        <f>IF(BE7="",NA(),BE7)</f>
        <v>155.16</v>
      </c>
      <c r="BF6" s="22">
        <f t="shared" ref="BF6:BN6" si="7">IF(BF7="",NA(),BF7)</f>
        <v>266.33999999999997</v>
      </c>
      <c r="BG6" s="22">
        <f t="shared" si="7"/>
        <v>372.49</v>
      </c>
      <c r="BH6" s="22">
        <f t="shared" si="7"/>
        <v>441.2</v>
      </c>
      <c r="BI6" s="22">
        <f t="shared" si="7"/>
        <v>411.41</v>
      </c>
      <c r="BJ6" s="22">
        <f t="shared" si="7"/>
        <v>447.01</v>
      </c>
      <c r="BK6" s="22">
        <f t="shared" si="7"/>
        <v>439.05</v>
      </c>
      <c r="BL6" s="22">
        <f t="shared" si="7"/>
        <v>465.85</v>
      </c>
      <c r="BM6" s="22">
        <f t="shared" si="7"/>
        <v>439.43</v>
      </c>
      <c r="BN6" s="22">
        <f t="shared" si="7"/>
        <v>438.41</v>
      </c>
      <c r="BO6" s="21" t="str">
        <f>IF(BO7="","",IF(BO7="-","【-】","【"&amp;SUBSTITUTE(TEXT(BO7,"#,##0.00"),"-","△")&amp;"】"))</f>
        <v>【268.07】</v>
      </c>
      <c r="BP6" s="22">
        <f>IF(BP7="",NA(),BP7)</f>
        <v>100.92</v>
      </c>
      <c r="BQ6" s="22">
        <f t="shared" ref="BQ6:BY6" si="8">IF(BQ7="",NA(),BQ7)</f>
        <v>100.25</v>
      </c>
      <c r="BR6" s="22">
        <f t="shared" si="8"/>
        <v>91.48</v>
      </c>
      <c r="BS6" s="22">
        <f t="shared" si="8"/>
        <v>78.92</v>
      </c>
      <c r="BT6" s="22">
        <f t="shared" si="8"/>
        <v>97.96</v>
      </c>
      <c r="BU6" s="22">
        <f t="shared" si="8"/>
        <v>95.81</v>
      </c>
      <c r="BV6" s="22">
        <f t="shared" si="8"/>
        <v>95.26</v>
      </c>
      <c r="BW6" s="22">
        <f t="shared" si="8"/>
        <v>92.39</v>
      </c>
      <c r="BX6" s="22">
        <f t="shared" si="8"/>
        <v>94.41</v>
      </c>
      <c r="BY6" s="22">
        <f t="shared" si="8"/>
        <v>90.96</v>
      </c>
      <c r="BZ6" s="21" t="str">
        <f>IF(BZ7="","",IF(BZ7="-","【-】","【"&amp;SUBSTITUTE(TEXT(BZ7,"#,##0.00"),"-","△")&amp;"】"))</f>
        <v>【97.47】</v>
      </c>
      <c r="CA6" s="22">
        <f>IF(CA7="",NA(),CA7)</f>
        <v>301.55</v>
      </c>
      <c r="CB6" s="22">
        <f t="shared" ref="CB6:CJ6" si="9">IF(CB7="",NA(),CB7)</f>
        <v>304.54000000000002</v>
      </c>
      <c r="CC6" s="22">
        <f t="shared" si="9"/>
        <v>307.87</v>
      </c>
      <c r="CD6" s="22">
        <f t="shared" si="9"/>
        <v>382</v>
      </c>
      <c r="CE6" s="22">
        <f t="shared" si="9"/>
        <v>312.18</v>
      </c>
      <c r="CF6" s="22">
        <f t="shared" si="9"/>
        <v>189.58</v>
      </c>
      <c r="CG6" s="22">
        <f t="shared" si="9"/>
        <v>192.82</v>
      </c>
      <c r="CH6" s="22">
        <f t="shared" si="9"/>
        <v>192.98</v>
      </c>
      <c r="CI6" s="22">
        <f t="shared" si="9"/>
        <v>192.13</v>
      </c>
      <c r="CJ6" s="22">
        <f t="shared" si="9"/>
        <v>197.04</v>
      </c>
      <c r="CK6" s="21" t="str">
        <f>IF(CK7="","",IF(CK7="-","【-】","【"&amp;SUBSTITUTE(TEXT(CK7,"#,##0.00"),"-","△")&amp;"】"))</f>
        <v>【174.75】</v>
      </c>
      <c r="CL6" s="22">
        <f>IF(CL7="",NA(),CL7)</f>
        <v>33.130000000000003</v>
      </c>
      <c r="CM6" s="22">
        <f t="shared" ref="CM6:CU6" si="10">IF(CM7="",NA(),CM7)</f>
        <v>32.99</v>
      </c>
      <c r="CN6" s="22">
        <f t="shared" si="10"/>
        <v>31.13</v>
      </c>
      <c r="CO6" s="22">
        <f t="shared" si="10"/>
        <v>30.04</v>
      </c>
      <c r="CP6" s="22">
        <f t="shared" si="10"/>
        <v>35.409999999999997</v>
      </c>
      <c r="CQ6" s="22">
        <f t="shared" si="10"/>
        <v>55.22</v>
      </c>
      <c r="CR6" s="22">
        <f t="shared" si="10"/>
        <v>54.05</v>
      </c>
      <c r="CS6" s="22">
        <f t="shared" si="10"/>
        <v>54.43</v>
      </c>
      <c r="CT6" s="22">
        <f t="shared" si="10"/>
        <v>53.87</v>
      </c>
      <c r="CU6" s="22">
        <f t="shared" si="10"/>
        <v>54.49</v>
      </c>
      <c r="CV6" s="21" t="str">
        <f>IF(CV7="","",IF(CV7="-","【-】","【"&amp;SUBSTITUTE(TEXT(CV7,"#,##0.00"),"-","△")&amp;"】"))</f>
        <v>【59.97】</v>
      </c>
      <c r="CW6" s="22">
        <f>IF(CW7="",NA(),CW7)</f>
        <v>86.95</v>
      </c>
      <c r="CX6" s="22">
        <f t="shared" ref="CX6:DF6" si="11">IF(CX7="",NA(),CX7)</f>
        <v>85.34</v>
      </c>
      <c r="CY6" s="22">
        <f t="shared" si="11"/>
        <v>84.09</v>
      </c>
      <c r="CZ6" s="22">
        <f t="shared" si="11"/>
        <v>85.76</v>
      </c>
      <c r="DA6" s="22">
        <f t="shared" si="11"/>
        <v>85.67</v>
      </c>
      <c r="DB6" s="22">
        <f t="shared" si="11"/>
        <v>80.930000000000007</v>
      </c>
      <c r="DC6" s="22">
        <f t="shared" si="11"/>
        <v>80.510000000000005</v>
      </c>
      <c r="DD6" s="22">
        <f t="shared" si="11"/>
        <v>79.44</v>
      </c>
      <c r="DE6" s="22">
        <f t="shared" si="11"/>
        <v>79.489999999999995</v>
      </c>
      <c r="DF6" s="22">
        <f t="shared" si="11"/>
        <v>78.8</v>
      </c>
      <c r="DG6" s="21" t="str">
        <f>IF(DG7="","",IF(DG7="-","【-】","【"&amp;SUBSTITUTE(TEXT(DG7,"#,##0.00"),"-","△")&amp;"】"))</f>
        <v>【89.76】</v>
      </c>
      <c r="DH6" s="22">
        <f>IF(DH7="",NA(),DH7)</f>
        <v>61.33</v>
      </c>
      <c r="DI6" s="22">
        <f t="shared" ref="DI6:DQ6" si="12">IF(DI7="",NA(),DI7)</f>
        <v>62.32</v>
      </c>
      <c r="DJ6" s="22">
        <f t="shared" si="12"/>
        <v>62.25</v>
      </c>
      <c r="DK6" s="22">
        <f t="shared" si="12"/>
        <v>47.69</v>
      </c>
      <c r="DL6" s="22">
        <f t="shared" si="12"/>
        <v>48.29</v>
      </c>
      <c r="DM6" s="22">
        <f t="shared" si="12"/>
        <v>47.97</v>
      </c>
      <c r="DN6" s="22">
        <f t="shared" si="12"/>
        <v>49.12</v>
      </c>
      <c r="DO6" s="22">
        <f t="shared" si="12"/>
        <v>49.39</v>
      </c>
      <c r="DP6" s="22">
        <f t="shared" si="12"/>
        <v>50.75</v>
      </c>
      <c r="DQ6" s="22">
        <f t="shared" si="12"/>
        <v>51.72</v>
      </c>
      <c r="DR6" s="21" t="str">
        <f>IF(DR7="","",IF(DR7="-","【-】","【"&amp;SUBSTITUTE(TEXT(DR7,"#,##0.00"),"-","△")&amp;"】"))</f>
        <v>【51.51】</v>
      </c>
      <c r="DS6" s="22">
        <f>IF(DS7="",NA(),DS7)</f>
        <v>4.32</v>
      </c>
      <c r="DT6" s="22">
        <f t="shared" ref="DT6:EB6" si="13">IF(DT7="",NA(),DT7)</f>
        <v>7.93</v>
      </c>
      <c r="DU6" s="22">
        <f t="shared" si="13"/>
        <v>9.1199999999999992</v>
      </c>
      <c r="DV6" s="22">
        <f t="shared" si="13"/>
        <v>27.75</v>
      </c>
      <c r="DW6" s="22">
        <f t="shared" si="13"/>
        <v>29.46</v>
      </c>
      <c r="DX6" s="22">
        <f t="shared" si="13"/>
        <v>15.33</v>
      </c>
      <c r="DY6" s="22">
        <f t="shared" si="13"/>
        <v>16.760000000000002</v>
      </c>
      <c r="DZ6" s="22">
        <f t="shared" si="13"/>
        <v>18.57</v>
      </c>
      <c r="EA6" s="22">
        <f t="shared" si="13"/>
        <v>21.14</v>
      </c>
      <c r="EB6" s="22">
        <f t="shared" si="13"/>
        <v>22.12</v>
      </c>
      <c r="EC6" s="21" t="str">
        <f>IF(EC7="","",IF(EC7="-","【-】","【"&amp;SUBSTITUTE(TEXT(EC7,"#,##0.00"),"-","△")&amp;"】"))</f>
        <v>【23.75】</v>
      </c>
      <c r="ED6" s="22">
        <f>IF(ED7="",NA(),ED7)</f>
        <v>0.62</v>
      </c>
      <c r="EE6" s="22">
        <f t="shared" ref="EE6:EM6" si="14">IF(EE7="",NA(),EE7)</f>
        <v>0.22</v>
      </c>
      <c r="EF6" s="22">
        <f t="shared" si="14"/>
        <v>0.6</v>
      </c>
      <c r="EG6" s="22">
        <f t="shared" si="14"/>
        <v>0.87</v>
      </c>
      <c r="EH6" s="22">
        <f t="shared" si="14"/>
        <v>0.36</v>
      </c>
      <c r="EI6" s="22">
        <f t="shared" si="14"/>
        <v>0.43</v>
      </c>
      <c r="EJ6" s="22">
        <f t="shared" si="14"/>
        <v>0.42</v>
      </c>
      <c r="EK6" s="22">
        <f t="shared" si="14"/>
        <v>0.44</v>
      </c>
      <c r="EL6" s="22">
        <f t="shared" si="14"/>
        <v>0.5</v>
      </c>
      <c r="EM6" s="22">
        <f t="shared" si="14"/>
        <v>0.4</v>
      </c>
      <c r="EN6" s="21" t="str">
        <f>IF(EN7="","",IF(EN7="-","【-】","【"&amp;SUBSTITUTE(TEXT(EN7,"#,##0.00"),"-","△")&amp;"】"))</f>
        <v>【0.67】</v>
      </c>
    </row>
    <row r="7" spans="1:144" s="23" customFormat="1" x14ac:dyDescent="0.15">
      <c r="A7" s="15"/>
      <c r="B7" s="24">
        <v>2022</v>
      </c>
      <c r="C7" s="24">
        <v>44016</v>
      </c>
      <c r="D7" s="24">
        <v>46</v>
      </c>
      <c r="E7" s="24">
        <v>1</v>
      </c>
      <c r="F7" s="24">
        <v>0</v>
      </c>
      <c r="G7" s="24">
        <v>1</v>
      </c>
      <c r="H7" s="24" t="s">
        <v>93</v>
      </c>
      <c r="I7" s="24" t="s">
        <v>94</v>
      </c>
      <c r="J7" s="24" t="s">
        <v>95</v>
      </c>
      <c r="K7" s="24" t="s">
        <v>96</v>
      </c>
      <c r="L7" s="24" t="s">
        <v>97</v>
      </c>
      <c r="M7" s="24" t="s">
        <v>98</v>
      </c>
      <c r="N7" s="25" t="s">
        <v>99</v>
      </c>
      <c r="O7" s="25">
        <v>64.16</v>
      </c>
      <c r="P7" s="25">
        <v>99.94</v>
      </c>
      <c r="Q7" s="25">
        <v>4620</v>
      </c>
      <c r="R7" s="25">
        <v>13321</v>
      </c>
      <c r="S7" s="25">
        <v>53.56</v>
      </c>
      <c r="T7" s="25">
        <v>248.71</v>
      </c>
      <c r="U7" s="25">
        <v>13241</v>
      </c>
      <c r="V7" s="25">
        <v>42.34</v>
      </c>
      <c r="W7" s="25">
        <v>312.73</v>
      </c>
      <c r="X7" s="25">
        <v>102.99</v>
      </c>
      <c r="Y7" s="25">
        <v>102.49</v>
      </c>
      <c r="Z7" s="25">
        <v>97.38</v>
      </c>
      <c r="AA7" s="25">
        <v>82.12</v>
      </c>
      <c r="AB7" s="25">
        <v>100.53</v>
      </c>
      <c r="AC7" s="25">
        <v>108.76</v>
      </c>
      <c r="AD7" s="25">
        <v>108.46</v>
      </c>
      <c r="AE7" s="25">
        <v>109.02</v>
      </c>
      <c r="AF7" s="25">
        <v>107.81</v>
      </c>
      <c r="AG7" s="25">
        <v>107.21</v>
      </c>
      <c r="AH7" s="25">
        <v>108.7</v>
      </c>
      <c r="AI7" s="25">
        <v>0</v>
      </c>
      <c r="AJ7" s="25">
        <v>0</v>
      </c>
      <c r="AK7" s="25">
        <v>0</v>
      </c>
      <c r="AL7" s="25">
        <v>0</v>
      </c>
      <c r="AM7" s="25">
        <v>0</v>
      </c>
      <c r="AN7" s="25">
        <v>7.48</v>
      </c>
      <c r="AO7" s="25">
        <v>11.94</v>
      </c>
      <c r="AP7" s="25">
        <v>11</v>
      </c>
      <c r="AQ7" s="25">
        <v>8.86</v>
      </c>
      <c r="AR7" s="25">
        <v>7.65</v>
      </c>
      <c r="AS7" s="25">
        <v>1.34</v>
      </c>
      <c r="AT7" s="25">
        <v>2056.73</v>
      </c>
      <c r="AU7" s="25">
        <v>475.52</v>
      </c>
      <c r="AV7" s="25">
        <v>1876.99</v>
      </c>
      <c r="AW7" s="25">
        <v>2471.5100000000002</v>
      </c>
      <c r="AX7" s="25">
        <v>1908.81</v>
      </c>
      <c r="AY7" s="25">
        <v>359.7</v>
      </c>
      <c r="AZ7" s="25">
        <v>362.93</v>
      </c>
      <c r="BA7" s="25">
        <v>371.81</v>
      </c>
      <c r="BB7" s="25">
        <v>384.23</v>
      </c>
      <c r="BC7" s="25">
        <v>364.3</v>
      </c>
      <c r="BD7" s="25">
        <v>252.29</v>
      </c>
      <c r="BE7" s="25">
        <v>155.16</v>
      </c>
      <c r="BF7" s="25">
        <v>266.33999999999997</v>
      </c>
      <c r="BG7" s="25">
        <v>372.49</v>
      </c>
      <c r="BH7" s="25">
        <v>441.2</v>
      </c>
      <c r="BI7" s="25">
        <v>411.41</v>
      </c>
      <c r="BJ7" s="25">
        <v>447.01</v>
      </c>
      <c r="BK7" s="25">
        <v>439.05</v>
      </c>
      <c r="BL7" s="25">
        <v>465.85</v>
      </c>
      <c r="BM7" s="25">
        <v>439.43</v>
      </c>
      <c r="BN7" s="25">
        <v>438.41</v>
      </c>
      <c r="BO7" s="25">
        <v>268.07</v>
      </c>
      <c r="BP7" s="25">
        <v>100.92</v>
      </c>
      <c r="BQ7" s="25">
        <v>100.25</v>
      </c>
      <c r="BR7" s="25">
        <v>91.48</v>
      </c>
      <c r="BS7" s="25">
        <v>78.92</v>
      </c>
      <c r="BT7" s="25">
        <v>97.96</v>
      </c>
      <c r="BU7" s="25">
        <v>95.81</v>
      </c>
      <c r="BV7" s="25">
        <v>95.26</v>
      </c>
      <c r="BW7" s="25">
        <v>92.39</v>
      </c>
      <c r="BX7" s="25">
        <v>94.41</v>
      </c>
      <c r="BY7" s="25">
        <v>90.96</v>
      </c>
      <c r="BZ7" s="25">
        <v>97.47</v>
      </c>
      <c r="CA7" s="25">
        <v>301.55</v>
      </c>
      <c r="CB7" s="25">
        <v>304.54000000000002</v>
      </c>
      <c r="CC7" s="25">
        <v>307.87</v>
      </c>
      <c r="CD7" s="25">
        <v>382</v>
      </c>
      <c r="CE7" s="25">
        <v>312.18</v>
      </c>
      <c r="CF7" s="25">
        <v>189.58</v>
      </c>
      <c r="CG7" s="25">
        <v>192.82</v>
      </c>
      <c r="CH7" s="25">
        <v>192.98</v>
      </c>
      <c r="CI7" s="25">
        <v>192.13</v>
      </c>
      <c r="CJ7" s="25">
        <v>197.04</v>
      </c>
      <c r="CK7" s="25">
        <v>174.75</v>
      </c>
      <c r="CL7" s="25">
        <v>33.130000000000003</v>
      </c>
      <c r="CM7" s="25">
        <v>32.99</v>
      </c>
      <c r="CN7" s="25">
        <v>31.13</v>
      </c>
      <c r="CO7" s="25">
        <v>30.04</v>
      </c>
      <c r="CP7" s="25">
        <v>35.409999999999997</v>
      </c>
      <c r="CQ7" s="25">
        <v>55.22</v>
      </c>
      <c r="CR7" s="25">
        <v>54.05</v>
      </c>
      <c r="CS7" s="25">
        <v>54.43</v>
      </c>
      <c r="CT7" s="25">
        <v>53.87</v>
      </c>
      <c r="CU7" s="25">
        <v>54.49</v>
      </c>
      <c r="CV7" s="25">
        <v>59.97</v>
      </c>
      <c r="CW7" s="25">
        <v>86.95</v>
      </c>
      <c r="CX7" s="25">
        <v>85.34</v>
      </c>
      <c r="CY7" s="25">
        <v>84.09</v>
      </c>
      <c r="CZ7" s="25">
        <v>85.76</v>
      </c>
      <c r="DA7" s="25">
        <v>85.67</v>
      </c>
      <c r="DB7" s="25">
        <v>80.930000000000007</v>
      </c>
      <c r="DC7" s="25">
        <v>80.510000000000005</v>
      </c>
      <c r="DD7" s="25">
        <v>79.44</v>
      </c>
      <c r="DE7" s="25">
        <v>79.489999999999995</v>
      </c>
      <c r="DF7" s="25">
        <v>78.8</v>
      </c>
      <c r="DG7" s="25">
        <v>89.76</v>
      </c>
      <c r="DH7" s="25">
        <v>61.33</v>
      </c>
      <c r="DI7" s="25">
        <v>62.32</v>
      </c>
      <c r="DJ7" s="25">
        <v>62.25</v>
      </c>
      <c r="DK7" s="25">
        <v>47.69</v>
      </c>
      <c r="DL7" s="25">
        <v>48.29</v>
      </c>
      <c r="DM7" s="25">
        <v>47.97</v>
      </c>
      <c r="DN7" s="25">
        <v>49.12</v>
      </c>
      <c r="DO7" s="25">
        <v>49.39</v>
      </c>
      <c r="DP7" s="25">
        <v>50.75</v>
      </c>
      <c r="DQ7" s="25">
        <v>51.72</v>
      </c>
      <c r="DR7" s="25">
        <v>51.51</v>
      </c>
      <c r="DS7" s="25">
        <v>4.32</v>
      </c>
      <c r="DT7" s="25">
        <v>7.93</v>
      </c>
      <c r="DU7" s="25">
        <v>9.1199999999999992</v>
      </c>
      <c r="DV7" s="25">
        <v>27.75</v>
      </c>
      <c r="DW7" s="25">
        <v>29.46</v>
      </c>
      <c r="DX7" s="25">
        <v>15.33</v>
      </c>
      <c r="DY7" s="25">
        <v>16.760000000000002</v>
      </c>
      <c r="DZ7" s="25">
        <v>18.57</v>
      </c>
      <c r="EA7" s="25">
        <v>21.14</v>
      </c>
      <c r="EB7" s="25">
        <v>22.12</v>
      </c>
      <c r="EC7" s="25">
        <v>23.75</v>
      </c>
      <c r="ED7" s="25">
        <v>0.62</v>
      </c>
      <c r="EE7" s="25">
        <v>0.22</v>
      </c>
      <c r="EF7" s="25">
        <v>0.6</v>
      </c>
      <c r="EG7" s="25">
        <v>0.87</v>
      </c>
      <c r="EH7" s="25">
        <v>0.36</v>
      </c>
      <c r="EI7" s="25">
        <v>0.43</v>
      </c>
      <c r="EJ7" s="25">
        <v>0.42</v>
      </c>
      <c r="EK7" s="25">
        <v>0.44</v>
      </c>
      <c r="EL7" s="25">
        <v>0.5</v>
      </c>
      <c r="EM7" s="25">
        <v>0.4</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宮城県</cp:lastModifiedBy>
  <cp:lastPrinted>2024-01-30T07:27:57Z</cp:lastPrinted>
  <dcterms:created xsi:type="dcterms:W3CDTF">2023-12-05T00:48:39Z</dcterms:created>
  <dcterms:modified xsi:type="dcterms:W3CDTF">2024-01-30T07:27:59Z</dcterms:modified>
  <cp:category/>
</cp:coreProperties>
</file>