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24 松島町★\"/>
    </mc:Choice>
  </mc:AlternateContent>
  <workbookProtection workbookAlgorithmName="SHA-512" workbookHashValue="m0elzBSIhtG+YdT85tNmBCl0qbu5LTN0y2ie52gjg9MTyRzp0ddaPUMcPRy4mzNKSCRtCk6Crm4tzmhvNoGd/w==" workbookSaltValue="kt3N0IPyXHVDlUue2Po26g==" workbookSpinCount="100000" lockStructure="1"/>
  <bookViews>
    <workbookView xWindow="0" yWindow="0" windowWidth="28800" windowHeight="1221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W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<sst xmlns="http://schemas.openxmlformats.org/spreadsheetml/2006/main" count="228" uniqueCount="113">
  <si>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</si>
  <si>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</si>
  <si>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</si>
  <si>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</si>
  <si>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</si>
  <si>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</si>
  <si>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</si>
  <si>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</si>
  <si>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</si>
  <si>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</si>
  <si>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</si>
  <si>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</si>
  <si>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</si>
  <si>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</si>
  <si>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</si>
  <si>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</si>
  <si>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</si>
  <si>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</si>
  <si>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</si>
  <si>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</si>
  <si>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</si>
  <si>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</si>
  <si>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</si>
  <si>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</si>
  <si>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</si>
  <si>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</si>
  <si>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</si>
  <si>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</si>
  <si>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</si>
  <si>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</si>
  <si>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</si>
  <si>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</si>
  <si>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</si>
  <si>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</si>
  <si>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</si>
  <si>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</si>
  <si>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</si>
  <si>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</si>
  <si>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</si>
  <si>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</si>
  <si>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</si>
  <si>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</si>
  <si>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</si>
  <si>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</si>
  <si>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</si>
  <si>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</si>
  <si>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</si>
  <si>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</si>
  <si>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</si>
  <si>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</si>
  <si>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</si>
  <si>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</si>
  <si>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</si>
  <si>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</si>
  <si>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</si>
  <si>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</si>
  <si>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</si>
  <si>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</si>
  <si>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</si>
  <si>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</si>
  <si>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</si>
  <si>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</si>
  <si>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</si>
  <si>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</si>
  <si>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</si>
  <si>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</si>
  <si>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</si>
  <si>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</si>
  <si>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</si>
  <si>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</si>
  <si>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</si>
  <si>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</si>
  <si>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</si>
  <si>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</si>
  <si>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</si>
  <si>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</si>
  <si>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</si>
  <si>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</si>
  <si>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</si>
  <si>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</si>
  <si>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</si>
  <si>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</si>
  <si>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</si>
  <si>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</si>
  <si>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</si>
  <si>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</si>
  <si>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</si>
  <si>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</si>
  <si>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</si>
  <si>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</si>
  <si>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</si>
  <si>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</si>
  <si>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</si>
  <si>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</si>
  <si>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</si>
  <si>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</si>
  <si>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</si>
  <si>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</si>
  <si>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</si>
  <si>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</si>
  <si>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</si>
  <si>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</si>
  <si>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</si>
  <si>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</si>
  <si>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</si>
  <si>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</si>
  <si>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</si>
  <si>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</si>
  <si>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</si>
  <si>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</si>
  <si>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経営の健全性について大きな問題は無いが、人口減少や節水技術の向上により給水収益の大きな増加は見込めない。料金の見直し、広域化を視野に入れ、情報収集と費用削減に努めていく。
 また、これまで平成23年度に策定した施設整備計画を基に施設の更新を遂行してきたところではあるが、計画自体の見直しをおこない、現状に即した施設規模を設定し、内部留保資金を有効活用して更新投資に努めていく。</t>
    <rPh sb="1" eb="3">
      <t>ケイエイ</t>
    </rPh>
    <rPh sb="4" eb="7">
      <t>ケンゼンセイ</t>
    </rPh>
    <rPh sb="11" eb="12">
      <t>オオ</t>
    </rPh>
    <rPh sb="14" eb="16">
      <t>モンダイ</t>
    </rPh>
    <rPh sb="17" eb="18">
      <t>ナ</t>
    </rPh>
    <rPh sb="21" eb="23">
      <t>ジンコウ</t>
    </rPh>
    <rPh sb="23" eb="25">
      <t>ゲンショウ</t>
    </rPh>
    <rPh sb="26" eb="28">
      <t>セッスイ</t>
    </rPh>
    <rPh sb="28" eb="30">
      <t>ギジュツ</t>
    </rPh>
    <rPh sb="31" eb="33">
      <t>コウジョウ</t>
    </rPh>
    <rPh sb="36" eb="38">
      <t>キュウスイ</t>
    </rPh>
    <rPh sb="38" eb="40">
      <t>シュウエキ</t>
    </rPh>
    <rPh sb="41" eb="42">
      <t>オオ</t>
    </rPh>
    <rPh sb="44" eb="46">
      <t>ゾウカ</t>
    </rPh>
    <rPh sb="47" eb="49">
      <t>ミコ</t>
    </rPh>
    <rPh sb="53" eb="55">
      <t>リョウキン</t>
    </rPh>
    <rPh sb="56" eb="58">
      <t>ミナオ</t>
    </rPh>
    <rPh sb="60" eb="63">
      <t>コウイキカ</t>
    </rPh>
    <rPh sb="64" eb="66">
      <t>シヤ</t>
    </rPh>
    <rPh sb="67" eb="68">
      <t>イ</t>
    </rPh>
    <rPh sb="70" eb="72">
      <t>ジョウホウ</t>
    </rPh>
    <rPh sb="72" eb="74">
      <t>シュウシュウ</t>
    </rPh>
    <rPh sb="75" eb="77">
      <t>ヒヨウ</t>
    </rPh>
    <rPh sb="77" eb="79">
      <t>サクゲン</t>
    </rPh>
    <rPh sb="80" eb="81">
      <t>ツト</t>
    </rPh>
    <rPh sb="95" eb="97">
      <t>ヘイセイ</t>
    </rPh>
    <rPh sb="99" eb="101">
      <t>ネンド</t>
    </rPh>
    <rPh sb="102" eb="104">
      <t>サクテイ</t>
    </rPh>
    <rPh sb="106" eb="108">
      <t>シセツ</t>
    </rPh>
    <rPh sb="108" eb="110">
      <t>セイビ</t>
    </rPh>
    <rPh sb="110" eb="112">
      <t>ケイカク</t>
    </rPh>
    <rPh sb="113" eb="114">
      <t>モト</t>
    </rPh>
    <rPh sb="115" eb="117">
      <t>シセツ</t>
    </rPh>
    <rPh sb="118" eb="120">
      <t>コウシン</t>
    </rPh>
    <rPh sb="121" eb="123">
      <t>スイコウ</t>
    </rPh>
    <rPh sb="136" eb="138">
      <t>ケイカク</t>
    </rPh>
    <rPh sb="138" eb="140">
      <t>ジタイ</t>
    </rPh>
    <rPh sb="141" eb="143">
      <t>ミナオ</t>
    </rPh>
    <rPh sb="150" eb="152">
      <t>ゲンジョウ</t>
    </rPh>
    <rPh sb="153" eb="154">
      <t>ソク</t>
    </rPh>
    <rPh sb="156" eb="158">
      <t>シセツ</t>
    </rPh>
    <rPh sb="158" eb="160">
      <t>キボ</t>
    </rPh>
    <rPh sb="161" eb="163">
      <t>セッテイ</t>
    </rPh>
    <rPh sb="165" eb="167">
      <t>ナイブ</t>
    </rPh>
    <rPh sb="167" eb="169">
      <t>リュウホ</t>
    </rPh>
    <rPh sb="169" eb="171">
      <t>シキン</t>
    </rPh>
    <rPh sb="172" eb="174">
      <t>ユウコウ</t>
    </rPh>
    <rPh sb="174" eb="176">
      <t>カツヨウ</t>
    </rPh>
    <rPh sb="178" eb="180">
      <t>コウシン</t>
    </rPh>
    <rPh sb="180" eb="182">
      <t>トウシ</t>
    </rPh>
    <rPh sb="183" eb="184">
      <t>ツト</t>
    </rPh>
    <phoneticPr fontId="4"/>
  </si>
  <si>
    <t>①有形固定資産減価償却率は大型施設の更新により、15%減となった。
②管路経年化率は拡張期に整備した管が耐用年数を経過したことにより大きく上昇した。
③管路更新率は類似団体平均より高水準となったが、管路経年化率が上昇傾向であり今後更新時期を迎える管路が増加していくことが考えられるため、今後も計画的に更新工事を行う必要がある。</t>
    <rPh sb="1" eb="2">
      <t>ユウ</t>
    </rPh>
    <rPh sb="2" eb="3">
      <t>ケイ</t>
    </rPh>
    <rPh sb="3" eb="7">
      <t>コテイシサン</t>
    </rPh>
    <rPh sb="7" eb="9">
      <t>ゲンカ</t>
    </rPh>
    <rPh sb="9" eb="12">
      <t>ショウキャクリツ</t>
    </rPh>
    <rPh sb="13" eb="15">
      <t>オオガタ</t>
    </rPh>
    <rPh sb="15" eb="17">
      <t>シセツ</t>
    </rPh>
    <rPh sb="18" eb="20">
      <t>コウシン</t>
    </rPh>
    <rPh sb="35" eb="37">
      <t>カンロ</t>
    </rPh>
    <rPh sb="37" eb="39">
      <t>ケイネン</t>
    </rPh>
    <rPh sb="39" eb="40">
      <t>カ</t>
    </rPh>
    <rPh sb="40" eb="41">
      <t>リツ</t>
    </rPh>
    <rPh sb="42" eb="45">
      <t>カクチョウキ</t>
    </rPh>
    <rPh sb="46" eb="48">
      <t>セイビ</t>
    </rPh>
    <rPh sb="50" eb="51">
      <t>カン</t>
    </rPh>
    <rPh sb="52" eb="54">
      <t>タイヨウ</t>
    </rPh>
    <rPh sb="54" eb="56">
      <t>ネンスウ</t>
    </rPh>
    <rPh sb="57" eb="59">
      <t>ケイカ</t>
    </rPh>
    <rPh sb="66" eb="67">
      <t>オオ</t>
    </rPh>
    <rPh sb="69" eb="71">
      <t>ジョウショウ</t>
    </rPh>
    <rPh sb="76" eb="78">
      <t>カンロ</t>
    </rPh>
    <rPh sb="78" eb="80">
      <t>コウシン</t>
    </rPh>
    <rPh sb="80" eb="81">
      <t>リツ</t>
    </rPh>
    <rPh sb="82" eb="84">
      <t>ルイジ</t>
    </rPh>
    <rPh sb="84" eb="86">
      <t>ダンタイ</t>
    </rPh>
    <rPh sb="86" eb="88">
      <t>ヘイキン</t>
    </rPh>
    <rPh sb="90" eb="93">
      <t>コウスイジュン</t>
    </rPh>
    <rPh sb="106" eb="108">
      <t>ジョウショウ</t>
    </rPh>
    <rPh sb="108" eb="110">
      <t>ケイコウ</t>
    </rPh>
    <rPh sb="113" eb="115">
      <t>コンゴ</t>
    </rPh>
    <rPh sb="115" eb="117">
      <t>コウシン</t>
    </rPh>
    <rPh sb="117" eb="119">
      <t>ジキ</t>
    </rPh>
    <rPh sb="120" eb="121">
      <t>ムカ</t>
    </rPh>
    <rPh sb="123" eb="125">
      <t>カンロ</t>
    </rPh>
    <rPh sb="126" eb="128">
      <t>ゾウカ</t>
    </rPh>
    <rPh sb="135" eb="136">
      <t>カンガ</t>
    </rPh>
    <rPh sb="143" eb="145">
      <t>コンゴ</t>
    </rPh>
    <rPh sb="146" eb="149">
      <t>ケイカクテキ</t>
    </rPh>
    <rPh sb="150" eb="152">
      <t>コウシン</t>
    </rPh>
    <rPh sb="152" eb="154">
      <t>コウジ</t>
    </rPh>
    <rPh sb="155" eb="156">
      <t>オコナ</t>
    </rPh>
    <rPh sb="157" eb="159">
      <t>ヒツヨウ</t>
    </rPh>
    <phoneticPr fontId="4"/>
  </si>
  <si>
    <t>①新型コロナウイルス感染症の影響に伴う給水収益の減、大型施設更新にともなう除却により一時的費用が発生したことにより当年度は100%を大きく下回った。
②当年度において累積欠損金は生じていない。
③流動比率は、今後の施設更新、企業債償還に備えた内部留保資金があることから現段階では100%を大きく上回っている。
④企業債残高対給水収益比率は、上昇しており類似団体平均と同水準となった。これは給水収益が減少傾向にあることに加え、大型施設更新に伴う企業債の借り入れによる。
⑤料金回収率は類似団体を15%下回った。新型コロナウイルス感染症の影響に伴う給水収益の減、大型施設更新にともなう除却により一時的費用が発生したことによるが、今後も緩やかに減少していくと考えられる。
⑥給水原価は、前年度より大きく上昇しており、大型施設の更新による影響による一時的なものではあるが、今後も上昇していくと考えられる。
⑦施設利用率は類似団体に比べ低水準となっている。最大稼働率を勘案しても能力が過大であるので、今後更新が必要な施設、遊休施設への対応を検討する必要がある。
⑧有収率は前年度と比し若干向上し、類似団体平均より高水準である。今後も漏水の早期発見と老朽管の更新により、更なる有収率の向上に努めていく。</t>
    <rPh sb="14" eb="16">
      <t>エイキョウ</t>
    </rPh>
    <rPh sb="17" eb="18">
      <t>トモナ</t>
    </rPh>
    <rPh sb="19" eb="21">
      <t>キュウスイ</t>
    </rPh>
    <rPh sb="21" eb="23">
      <t>シュウエキ</t>
    </rPh>
    <rPh sb="24" eb="25">
      <t>ゲン</t>
    </rPh>
    <rPh sb="26" eb="28">
      <t>オオガタ</t>
    </rPh>
    <rPh sb="28" eb="30">
      <t>シセツ</t>
    </rPh>
    <rPh sb="37" eb="39">
      <t>ジョキャク</t>
    </rPh>
    <rPh sb="42" eb="45">
      <t>イチジテキ</t>
    </rPh>
    <rPh sb="45" eb="47">
      <t>ヒヨウ</t>
    </rPh>
    <rPh sb="48" eb="50">
      <t>ハッセイ</t>
    </rPh>
    <rPh sb="57" eb="60">
      <t>トウネンド</t>
    </rPh>
    <rPh sb="76" eb="79">
      <t>トウネンド</t>
    </rPh>
    <rPh sb="83" eb="85">
      <t>ルイセキ</t>
    </rPh>
    <rPh sb="85" eb="88">
      <t>ケッソンキン</t>
    </rPh>
    <rPh sb="98" eb="100">
      <t>リュウドウ</t>
    </rPh>
    <rPh sb="100" eb="102">
      <t>ヒリツ</t>
    </rPh>
    <rPh sb="104" eb="106">
      <t>コンゴ</t>
    </rPh>
    <rPh sb="107" eb="109">
      <t>シセツ</t>
    </rPh>
    <rPh sb="109" eb="111">
      <t>コウシン</t>
    </rPh>
    <rPh sb="112" eb="115">
      <t>キギョウサイ</t>
    </rPh>
    <rPh sb="115" eb="117">
      <t>ショウカン</t>
    </rPh>
    <rPh sb="118" eb="119">
      <t>ソナ</t>
    </rPh>
    <rPh sb="121" eb="123">
      <t>ナイブ</t>
    </rPh>
    <rPh sb="123" eb="125">
      <t>リュウホ</t>
    </rPh>
    <rPh sb="125" eb="127">
      <t>シキン</t>
    </rPh>
    <rPh sb="156" eb="159">
      <t>キギョウサイ</t>
    </rPh>
    <rPh sb="159" eb="161">
      <t>ザンダカ</t>
    </rPh>
    <rPh sb="161" eb="162">
      <t>タイ</t>
    </rPh>
    <rPh sb="162" eb="164">
      <t>キュウスイ</t>
    </rPh>
    <rPh sb="164" eb="166">
      <t>シュウエキ</t>
    </rPh>
    <rPh sb="166" eb="168">
      <t>ヒリツ</t>
    </rPh>
    <rPh sb="170" eb="172">
      <t>ジョウショウ</t>
    </rPh>
    <rPh sb="176" eb="178">
      <t>ルイジ</t>
    </rPh>
    <rPh sb="178" eb="180">
      <t>ダンタイ</t>
    </rPh>
    <rPh sb="180" eb="182">
      <t>ヘイキン</t>
    </rPh>
    <rPh sb="183" eb="184">
      <t>ドウ</t>
    </rPh>
    <rPh sb="184" eb="186">
      <t>スイジュン</t>
    </rPh>
    <rPh sb="194" eb="196">
      <t>キュウスイ</t>
    </rPh>
    <rPh sb="196" eb="198">
      <t>シュウエキ</t>
    </rPh>
    <rPh sb="199" eb="201">
      <t>ゲンショウ</t>
    </rPh>
    <rPh sb="201" eb="203">
      <t>ケイコウ</t>
    </rPh>
    <rPh sb="209" eb="210">
      <t>クワ</t>
    </rPh>
    <rPh sb="212" eb="214">
      <t>オオガタ</t>
    </rPh>
    <rPh sb="214" eb="216">
      <t>シセツ</t>
    </rPh>
    <rPh sb="216" eb="218">
      <t>コウシン</t>
    </rPh>
    <rPh sb="219" eb="220">
      <t>トモナ</t>
    </rPh>
    <rPh sb="221" eb="224">
      <t>キギョウサイ</t>
    </rPh>
    <rPh sb="225" eb="226">
      <t>カ</t>
    </rPh>
    <rPh sb="227" eb="228">
      <t>イ</t>
    </rPh>
    <rPh sb="235" eb="237">
      <t>リョウキン</t>
    </rPh>
    <rPh sb="237" eb="240">
      <t>カイシュウリツ</t>
    </rPh>
    <rPh sb="241" eb="243">
      <t>ルイジ</t>
    </rPh>
    <rPh sb="243" eb="245">
      <t>ダンタイ</t>
    </rPh>
    <rPh sb="312" eb="314">
      <t>コンゴ</t>
    </rPh>
    <rPh sb="315" eb="316">
      <t>ユル</t>
    </rPh>
    <rPh sb="319" eb="320">
      <t>ゲン</t>
    </rPh>
    <rPh sb="320" eb="321">
      <t>ショウ</t>
    </rPh>
    <rPh sb="326" eb="327">
      <t>カンガ</t>
    </rPh>
    <rPh sb="334" eb="336">
      <t>キュウスイ</t>
    </rPh>
    <rPh sb="336" eb="338">
      <t>ゲンカ</t>
    </rPh>
    <rPh sb="340" eb="343">
      <t>ゼンネンド</t>
    </rPh>
    <rPh sb="345" eb="346">
      <t>オオ</t>
    </rPh>
    <rPh sb="348" eb="350">
      <t>ジョウショウ</t>
    </rPh>
    <rPh sb="355" eb="357">
      <t>オオガタ</t>
    </rPh>
    <rPh sb="357" eb="359">
      <t>シセツ</t>
    </rPh>
    <rPh sb="360" eb="362">
      <t>コウシン</t>
    </rPh>
    <rPh sb="370" eb="373">
      <t>イチジテキ</t>
    </rPh>
    <rPh sb="382" eb="384">
      <t>コンゴ</t>
    </rPh>
    <rPh sb="385" eb="387">
      <t>ジョウショウ</t>
    </rPh>
    <rPh sb="392" eb="393">
      <t>カンガ</t>
    </rPh>
    <rPh sb="400" eb="402">
      <t>シセツ</t>
    </rPh>
    <rPh sb="402" eb="405">
      <t>リヨウリツ</t>
    </rPh>
    <rPh sb="406" eb="408">
      <t>ルイジ</t>
    </rPh>
    <rPh sb="408" eb="410">
      <t>ダンタイ</t>
    </rPh>
    <rPh sb="411" eb="412">
      <t>クラ</t>
    </rPh>
    <rPh sb="413" eb="416">
      <t>テイスイジュン</t>
    </rPh>
    <rPh sb="423" eb="425">
      <t>サイダイ</t>
    </rPh>
    <rPh sb="425" eb="428">
      <t>カドウリツ</t>
    </rPh>
    <rPh sb="429" eb="431">
      <t>カンアン</t>
    </rPh>
    <rPh sb="434" eb="436">
      <t>ノウリョク</t>
    </rPh>
    <rPh sb="437" eb="439">
      <t>カダイ</t>
    </rPh>
    <rPh sb="456" eb="458">
      <t>ユウキュウ</t>
    </rPh>
    <rPh sb="458" eb="460">
      <t>シセツ</t>
    </rPh>
    <rPh sb="462" eb="464">
      <t>タイオウ</t>
    </rPh>
    <rPh sb="465" eb="467">
      <t>ケントウ</t>
    </rPh>
    <rPh sb="469" eb="471">
      <t>ヒツヨウ</t>
    </rPh>
    <rPh sb="477" eb="479">
      <t>ユウシュウ</t>
    </rPh>
    <rPh sb="479" eb="480">
      <t>リツ</t>
    </rPh>
    <rPh sb="493" eb="495">
      <t>ルイジ</t>
    </rPh>
    <rPh sb="495" eb="497">
      <t>ダンタイ</t>
    </rPh>
    <rPh sb="497" eb="499">
      <t>ヘイキン</t>
    </rPh>
    <rPh sb="501" eb="504">
      <t>コウスイジュン</t>
    </rPh>
    <rPh sb="508" eb="510">
      <t>コンゴ</t>
    </rPh>
    <rPh sb="511" eb="513">
      <t>ロウスイ</t>
    </rPh>
    <rPh sb="514" eb="516">
      <t>ソウキ</t>
    </rPh>
    <rPh sb="516" eb="518">
      <t>ハッケン</t>
    </rPh>
    <rPh sb="519" eb="521">
      <t>ロウキュウ</t>
    </rPh>
    <rPh sb="523" eb="525">
      <t>コウシン</t>
    </rPh>
    <rPh sb="529" eb="530">
      <t>サラ</t>
    </rPh>
    <rPh sb="532" eb="534">
      <t>ユウシュウ</t>
    </rPh>
    <rPh sb="534" eb="535">
      <t>リツ</t>
    </rPh>
    <rPh sb="536" eb="538">
      <t>コウジョウ</t>
    </rPh>
    <rPh sb="539" eb="54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</si>
</sst>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0.74</c:v>
                </c:pt>
                <c:pt idx="1">
                  <c:v>0.62</c:v>
                </c:pt>
                <c:pt idx="2">
                  <c:v>0.22</c:v>
                </c:pt>
                <c:pt idx="3">
                  <c:v>0.6</c:v>
                </c:pt>
                <c:pt idx="4">
                  <c:v>0.87</c:v>
                </c:pt>
              </c:numCache>
            </c:numRef>
          </c:val>
          <c:extLst>
            <c:ext xmlns:c16="http://schemas.microsoft.com/office/drawing/2014/chart" uri="{C3380CC4-5D6E-409C-BE32-E72D297353CC}">
              <c16:uniqueId val="{00000000-E574-4C6B-BF64-F6CC9D5BBB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E574-4C6B-BF64-F6CC9D5BBB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34.17</c:v>
                </c:pt>
                <c:pt idx="1">
                  <c:v>33.130000000000003</c:v>
                </c:pt>
                <c:pt idx="2">
                  <c:v>32.99</c:v>
                </c:pt>
                <c:pt idx="3">
                  <c:v>31.13</c:v>
                </c:pt>
                <c:pt idx="4">
                  <c:v>30.04</c:v>
                </c:pt>
              </c:numCache>
            </c:numRef>
          </c:val>
          <c:extLst>
            <c:ext xmlns:c16="http://schemas.microsoft.com/office/drawing/2014/chart" uri="{C3380CC4-5D6E-409C-BE32-E72D297353CC}">
              <c16:uniqueId val="{00000000-7D64-4D87-9C05-A52A4D8C23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7D64-4D87-9C05-A52A4D8C23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85.54</c:v>
                </c:pt>
                <c:pt idx="1">
                  <c:v>86.95</c:v>
                </c:pt>
                <c:pt idx="2">
                  <c:v>85.34</c:v>
                </c:pt>
                <c:pt idx="3">
                  <c:v>84.09</c:v>
                </c:pt>
                <c:pt idx="4">
                  <c:v>85.76</c:v>
                </c:pt>
              </c:numCache>
            </c:numRef>
          </c:val>
          <c:extLst>
            <c:ext xmlns:c16="http://schemas.microsoft.com/office/drawing/2014/chart" uri="{C3380CC4-5D6E-409C-BE32-E72D297353CC}">
              <c16:uniqueId val="{00000000-D18C-4C88-A6E1-7F1FBD2C740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D18C-4C88-A6E1-7F1FBD2C740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105.3</c:v>
                </c:pt>
                <c:pt idx="1">
                  <c:v>102.99</c:v>
                </c:pt>
                <c:pt idx="2">
                  <c:v>102.49</c:v>
                </c:pt>
                <c:pt idx="3">
                  <c:v>97.38</c:v>
                </c:pt>
                <c:pt idx="4">
                  <c:v>82.12</c:v>
                </c:pt>
              </c:numCache>
            </c:numRef>
          </c:val>
          <c:extLst>
            <c:ext xmlns:c16="http://schemas.microsoft.com/office/drawing/2014/chart" uri="{C3380CC4-5D6E-409C-BE32-E72D297353CC}">
              <c16:uniqueId val="{00000000-9AEB-455D-A307-8F573BEDB7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9AEB-455D-A307-8F573BEDB7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59.76</c:v>
                </c:pt>
                <c:pt idx="1">
                  <c:v>61.33</c:v>
                </c:pt>
                <c:pt idx="2">
                  <c:v>62.32</c:v>
                </c:pt>
                <c:pt idx="3">
                  <c:v>62.25</c:v>
                </c:pt>
                <c:pt idx="4">
                  <c:v>47.69</c:v>
                </c:pt>
              </c:numCache>
            </c:numRef>
          </c:val>
          <c:extLst>
            <c:ext xmlns:c16="http://schemas.microsoft.com/office/drawing/2014/chart" uri="{C3380CC4-5D6E-409C-BE32-E72D297353CC}">
              <c16:uniqueId val="{00000000-52C3-4D82-B21F-160F375035E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52C3-4D82-B21F-160F375035E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4.32</c:v>
                </c:pt>
                <c:pt idx="1">
                  <c:v>4.32</c:v>
                </c:pt>
                <c:pt idx="2">
                  <c:v>7.93</c:v>
                </c:pt>
                <c:pt idx="3">
                  <c:v>9.1199999999999992</c:v>
                </c:pt>
                <c:pt idx="4">
                  <c:v>27.75</c:v>
                </c:pt>
              </c:numCache>
            </c:numRef>
          </c:val>
          <c:extLst>
            <c:ext xmlns:c16="http://schemas.microsoft.com/office/drawing/2014/chart" uri="{C3380CC4-5D6E-409C-BE32-E72D297353CC}">
              <c16:uniqueId val="{00000000-A823-4596-87DA-407D74BAC8B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A823-4596-87DA-407D74BAC8B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98-40C4-BA6F-0342684E3DB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8B98-40C4-BA6F-0342684E3DB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1694.05</c:v>
                </c:pt>
                <c:pt idx="1">
                  <c:v>2056.73</c:v>
                </c:pt>
                <c:pt idx="2">
                  <c:v>475.52</c:v>
                </c:pt>
                <c:pt idx="3">
                  <c:v>1876.99</c:v>
                </c:pt>
                <c:pt idx="4">
                  <c:v>2471.5100000000002</c:v>
                </c:pt>
              </c:numCache>
            </c:numRef>
          </c:val>
          <c:extLst>
            <c:ext xmlns:c16="http://schemas.microsoft.com/office/drawing/2014/chart" uri="{C3380CC4-5D6E-409C-BE32-E72D297353CC}">
              <c16:uniqueId val="{00000000-8361-4899-B2B0-123FFD525D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8361-4899-B2B0-123FFD525D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83.17</c:v>
                </c:pt>
                <c:pt idx="1">
                  <c:v>155.16</c:v>
                </c:pt>
                <c:pt idx="2">
                  <c:v>266.33999999999997</c:v>
                </c:pt>
                <c:pt idx="3">
                  <c:v>372.49</c:v>
                </c:pt>
                <c:pt idx="4">
                  <c:v>441.2</c:v>
                </c:pt>
              </c:numCache>
            </c:numRef>
          </c:val>
          <c:extLst>
            <c:ext xmlns:c16="http://schemas.microsoft.com/office/drawing/2014/chart" uri="{C3380CC4-5D6E-409C-BE32-E72D297353CC}">
              <c16:uniqueId val="{00000000-DBFD-48D6-8D8B-333AE1C0F0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DBFD-48D6-8D8B-333AE1C0F0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103.03</c:v>
                </c:pt>
                <c:pt idx="1">
                  <c:v>100.92</c:v>
                </c:pt>
                <c:pt idx="2">
                  <c:v>100.25</c:v>
                </c:pt>
                <c:pt idx="3">
                  <c:v>91.48</c:v>
                </c:pt>
                <c:pt idx="4">
                  <c:v>78.92</c:v>
                </c:pt>
              </c:numCache>
            </c:numRef>
          </c:val>
          <c:extLst>
            <c:ext xmlns:c16="http://schemas.microsoft.com/office/drawing/2014/chart" uri="{C3380CC4-5D6E-409C-BE32-E72D297353CC}">
              <c16:uniqueId val="{00000000-38BC-4585-9051-CAEF3ABB99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38BC-4585-9051-CAEF3ABB99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294.68</c:v>
                </c:pt>
                <c:pt idx="1">
                  <c:v>301.55</c:v>
                </c:pt>
                <c:pt idx="2">
                  <c:v>304.54000000000002</c:v>
                </c:pt>
                <c:pt idx="3">
                  <c:v>307.87</c:v>
                </c:pt>
                <c:pt idx="4">
                  <c:v>382</c:v>
                </c:pt>
              </c:numCache>
            </c:numRef>
          </c:val>
          <c:extLst>
            <c:ext xmlns:c16="http://schemas.microsoft.com/office/drawing/2014/chart" uri="{C3380CC4-5D6E-409C-BE32-E72D297353CC}">
              <c16:uniqueId val="{00000000-8D85-43B8-8D69-08E1A17878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8D85-43B8-8D69-08E1A17878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宮城県　松島町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13502</v>
      </c>
      <c r="AM8" s="66"/>
      <c r="AN8" s="66"/>
      <c r="AO8" s="66"/>
      <c r="AP8" s="66"/>
      <c r="AQ8" s="66"/>
      <c r="AR8" s="66"/>
      <c r="AS8" s="66"/>
      <c r="AT8" s="37">
        <f>データ!$S$6</f>
        <v>53.56</v>
      </c>
      <c r="AU8" s="38"/>
      <c r="AV8" s="38"/>
      <c r="AW8" s="38"/>
      <c r="AX8" s="38"/>
      <c r="AY8" s="38"/>
      <c r="AZ8" s="38"/>
      <c r="BA8" s="38"/>
      <c r="BB8" s="55">
        <f>データ!$T$6</f>
        <v>252.09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64.09</v>
      </c>
      <c r="J10" s="38"/>
      <c r="K10" s="38"/>
      <c r="L10" s="38"/>
      <c r="M10" s="38"/>
      <c r="N10" s="38"/>
      <c r="O10" s="65"/>
      <c r="P10" s="55">
        <f>データ!$P$6</f>
        <v>99.94</v>
      </c>
      <c r="Q10" s="55"/>
      <c r="R10" s="55"/>
      <c r="S10" s="55"/>
      <c r="T10" s="55"/>
      <c r="U10" s="55"/>
      <c r="V10" s="55"/>
      <c r="W10" s="66">
        <f>データ!$Q$6</f>
        <v>4620</v>
      </c>
      <c r="X10" s="66"/>
      <c r="Y10" s="66"/>
      <c r="Z10" s="66"/>
      <c r="AA10" s="66"/>
      <c r="AB10" s="66"/>
      <c r="AC10" s="66"/>
      <c r="AD10" s="2"/>
      <c r="AE10" s="2"/>
      <c r="AF10" s="2"/>
      <c r="AG10" s="2"/>
      <c r="AH10" s="2"/>
      <c r="AI10" s="2"/>
      <c r="AJ10" s="2"/>
      <c r="AK10" s="2"/>
      <c r="AL10" s="66">
        <f>データ!$U$6</f>
        <v>13422</v>
      </c>
      <c r="AM10" s="66"/>
      <c r="AN10" s="66"/>
      <c r="AO10" s="66"/>
      <c r="AP10" s="66"/>
      <c r="AQ10" s="66"/>
      <c r="AR10" s="66"/>
      <c r="AS10" s="66"/>
      <c r="AT10" s="37">
        <f>データ!$V$6</f>
        <v>42.34</v>
      </c>
      <c r="AU10" s="38"/>
      <c r="AV10" s="38"/>
      <c r="AW10" s="38"/>
      <c r="AX10" s="38"/>
      <c r="AY10" s="38"/>
      <c r="AZ10" s="38"/>
      <c r="BA10" s="38"/>
      <c r="BB10" s="55">
        <f>データ!$W$6</f>
        <v>317.01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m8M8oTaVctnticTtTTpVjQdgMvs30mMFYLEPUd8WbNdxlO3JueaDmh9HMR6JnOd2vuI94nBr3eaIZHzZdU1XXA==" saltValue="vg81dt+LtndDYPHpB3U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44016</v>
      </c>
      <c r="D6" s="20">
        <f t="shared" si="3"/>
        <v>46</v>
      </c>
      <c r="E6" s="20">
        <f t="shared" si="3"/>
        <v>1</v>
      </c>
      <c r="F6" s="20">
        <f t="shared" si="3"/>
        <v>0</v>
      </c>
      <c r="G6" s="20">
        <f t="shared" si="3"/>
        <v>1</v>
      </c>
      <c r="H6" s="20" t="str">
        <f t="shared" si="3"/>
        <v>宮城県　松島町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64.09</v>
      </c>
      <c r="P6" s="21">
        <f t="shared" si="3"/>
        <v>99.94</v>
      </c>
      <c r="Q6" s="21">
        <f t="shared" si="3"/>
        <v>4620</v>
      </c>
      <c r="R6" s="21">
        <f t="shared" si="3"/>
        <v>13502</v>
      </c>
      <c r="S6" s="21">
        <f t="shared" si="3"/>
        <v>53.56</v>
      </c>
      <c r="T6" s="21">
        <f t="shared" si="3"/>
        <v>252.09</v>
      </c>
      <c r="U6" s="21">
        <f t="shared" si="3"/>
        <v>13422</v>
      </c>
      <c r="V6" s="21">
        <f t="shared" si="3"/>
        <v>42.34</v>
      </c>
      <c r="W6" s="21">
        <f t="shared" si="3"/>
        <v>317.01</v>
      </c>
      <c r="X6" s="22">
        <f>IF(X7="",NA(),X7)</f>
        <v>105.3</v>
      </c>
      <c r="Y6" s="22">
        <f t="shared" ref="Y6:AG6" si="4">IF(Y7="",NA(),Y7)</f>
        <v>102.99</v>
      </c>
      <c r="Z6" s="22">
        <f t="shared" si="4"/>
        <v>102.49</v>
      </c>
      <c r="AA6" s="22">
        <f t="shared" si="4"/>
        <v>97.38</v>
      </c>
      <c r="AB6" s="22">
        <f t="shared" si="4"/>
        <v>82.12</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1694.05</v>
      </c>
      <c r="AU6" s="22">
        <f t="shared" ref="AU6:BC6" si="6">IF(AU7="",NA(),AU7)</f>
        <v>2056.73</v>
      </c>
      <c r="AV6" s="22">
        <f t="shared" si="6"/>
        <v>475.52</v>
      </c>
      <c r="AW6" s="22">
        <f t="shared" si="6"/>
        <v>1876.99</v>
      </c>
      <c r="AX6" s="22">
        <f t="shared" si="6"/>
        <v>2471.5100000000002</v>
      </c>
      <c r="AY6" s="22">
        <f t="shared" si="6"/>
        <v>355.27</v>
      </c>
      <c r="AZ6" s="22">
        <f t="shared" si="6"/>
        <v>359.7</v>
      </c>
      <c r="BA6" s="22">
        <f t="shared" si="6"/>
        <v>362.93</v>
      </c>
      <c r="BB6" s="22">
        <f t="shared" si="6"/>
        <v>371.81</v>
      </c>
      <c r="BC6" s="22">
        <f t="shared" si="6"/>
        <v>384.23</v>
      </c>
      <c r="BD6" s="21" t="str">
        <f>IF(BD7="","",IF(BD7="-","【-】","【"&amp;SUBSTITUTE(TEXT(BD7,"#,##0.00"),"-","△")&amp;"】"))</f>
        <v>【261.51】</v>
      </c>
      <c r="BE6" s="22">
        <f>IF(BE7="",NA(),BE7)</f>
        <v>83.17</v>
      </c>
      <c r="BF6" s="22">
        <f t="shared" ref="BF6:BN6" si="7">IF(BF7="",NA(),BF7)</f>
        <v>155.16</v>
      </c>
      <c r="BG6" s="22">
        <f t="shared" si="7"/>
        <v>266.33999999999997</v>
      </c>
      <c r="BH6" s="22">
        <f t="shared" si="7"/>
        <v>372.49</v>
      </c>
      <c r="BI6" s="22">
        <f t="shared" si="7"/>
        <v>441.2</v>
      </c>
      <c r="BJ6" s="22">
        <f t="shared" si="7"/>
        <v>458.27</v>
      </c>
      <c r="BK6" s="22">
        <f t="shared" si="7"/>
        <v>447.01</v>
      </c>
      <c r="BL6" s="22">
        <f t="shared" si="7"/>
        <v>439.05</v>
      </c>
      <c r="BM6" s="22">
        <f t="shared" si="7"/>
        <v>465.85</v>
      </c>
      <c r="BN6" s="22">
        <f t="shared" si="7"/>
        <v>439.43</v>
      </c>
      <c r="BO6" s="21" t="str">
        <f>IF(BO7="","",IF(BO7="-","【-】","【"&amp;SUBSTITUTE(TEXT(BO7,"#,##0.00"),"-","△")&amp;"】"))</f>
        <v>【265.16】</v>
      </c>
      <c r="BP6" s="22">
        <f>IF(BP7="",NA(),BP7)</f>
        <v>103.03</v>
      </c>
      <c r="BQ6" s="22">
        <f t="shared" ref="BQ6:BY6" si="8">IF(BQ7="",NA(),BQ7)</f>
        <v>100.92</v>
      </c>
      <c r="BR6" s="22">
        <f t="shared" si="8"/>
        <v>100.25</v>
      </c>
      <c r="BS6" s="22">
        <f t="shared" si="8"/>
        <v>91.48</v>
      </c>
      <c r="BT6" s="22">
        <f t="shared" si="8"/>
        <v>78.92</v>
      </c>
      <c r="BU6" s="22">
        <f t="shared" si="8"/>
        <v>96.77</v>
      </c>
      <c r="BV6" s="22">
        <f t="shared" si="8"/>
        <v>95.81</v>
      </c>
      <c r="BW6" s="22">
        <f t="shared" si="8"/>
        <v>95.26</v>
      </c>
      <c r="BX6" s="22">
        <f t="shared" si="8"/>
        <v>92.39</v>
      </c>
      <c r="BY6" s="22">
        <f t="shared" si="8"/>
        <v>94.41</v>
      </c>
      <c r="BZ6" s="21" t="str">
        <f>IF(BZ7="","",IF(BZ7="-","【-】","【"&amp;SUBSTITUTE(TEXT(BZ7,"#,##0.00"),"-","△")&amp;"】"))</f>
        <v>【102.35】</v>
      </c>
      <c r="CA6" s="22">
        <f>IF(CA7="",NA(),CA7)</f>
        <v>294.68</v>
      </c>
      <c r="CB6" s="22">
        <f t="shared" ref="CB6:CJ6" si="9">IF(CB7="",NA(),CB7)</f>
        <v>301.55</v>
      </c>
      <c r="CC6" s="22">
        <f t="shared" si="9"/>
        <v>304.54000000000002</v>
      </c>
      <c r="CD6" s="22">
        <f t="shared" si="9"/>
        <v>307.87</v>
      </c>
      <c r="CE6" s="22">
        <f t="shared" si="9"/>
        <v>382</v>
      </c>
      <c r="CF6" s="22">
        <f t="shared" si="9"/>
        <v>187.18</v>
      </c>
      <c r="CG6" s="22">
        <f t="shared" si="9"/>
        <v>189.58</v>
      </c>
      <c r="CH6" s="22">
        <f t="shared" si="9"/>
        <v>192.82</v>
      </c>
      <c r="CI6" s="22">
        <f t="shared" si="9"/>
        <v>192.98</v>
      </c>
      <c r="CJ6" s="22">
        <f t="shared" si="9"/>
        <v>192.13</v>
      </c>
      <c r="CK6" s="21" t="str">
        <f>IF(CK7="","",IF(CK7="-","【-】","【"&amp;SUBSTITUTE(TEXT(CK7,"#,##0.00"),"-","△")&amp;"】"))</f>
        <v>【167.74】</v>
      </c>
      <c r="CL6" s="22">
        <f>IF(CL7="",NA(),CL7)</f>
        <v>34.17</v>
      </c>
      <c r="CM6" s="22">
        <f t="shared" ref="CM6:CU6" si="10">IF(CM7="",NA(),CM7)</f>
        <v>33.130000000000003</v>
      </c>
      <c r="CN6" s="22">
        <f t="shared" si="10"/>
        <v>32.99</v>
      </c>
      <c r="CO6" s="22">
        <f t="shared" si="10"/>
        <v>31.13</v>
      </c>
      <c r="CP6" s="22">
        <f t="shared" si="10"/>
        <v>30.04</v>
      </c>
      <c r="CQ6" s="22">
        <f t="shared" si="10"/>
        <v>55.88</v>
      </c>
      <c r="CR6" s="22">
        <f t="shared" si="10"/>
        <v>55.22</v>
      </c>
      <c r="CS6" s="22">
        <f t="shared" si="10"/>
        <v>54.05</v>
      </c>
      <c r="CT6" s="22">
        <f t="shared" si="10"/>
        <v>54.43</v>
      </c>
      <c r="CU6" s="22">
        <f t="shared" si="10"/>
        <v>53.87</v>
      </c>
      <c r="CV6" s="21" t="str">
        <f>IF(CV7="","",IF(CV7="-","【-】","【"&amp;SUBSTITUTE(TEXT(CV7,"#,##0.00"),"-","△")&amp;"】"))</f>
        <v>【60.29】</v>
      </c>
      <c r="CW6" s="22">
        <f>IF(CW7="",NA(),CW7)</f>
        <v>85.54</v>
      </c>
      <c r="CX6" s="22">
        <f t="shared" ref="CX6:DF6" si="11">IF(CX7="",NA(),CX7)</f>
        <v>86.95</v>
      </c>
      <c r="CY6" s="22">
        <f t="shared" si="11"/>
        <v>85.34</v>
      </c>
      <c r="CZ6" s="22">
        <f t="shared" si="11"/>
        <v>84.09</v>
      </c>
      <c r="DA6" s="22">
        <f t="shared" si="11"/>
        <v>85.76</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59.76</v>
      </c>
      <c r="DI6" s="22">
        <f t="shared" ref="DI6:DQ6" si="12">IF(DI7="",NA(),DI7)</f>
        <v>61.33</v>
      </c>
      <c r="DJ6" s="22">
        <f t="shared" si="12"/>
        <v>62.32</v>
      </c>
      <c r="DK6" s="22">
        <f t="shared" si="12"/>
        <v>62.25</v>
      </c>
      <c r="DL6" s="22">
        <f t="shared" si="12"/>
        <v>47.69</v>
      </c>
      <c r="DM6" s="22">
        <f t="shared" si="12"/>
        <v>46.61</v>
      </c>
      <c r="DN6" s="22">
        <f t="shared" si="12"/>
        <v>47.97</v>
      </c>
      <c r="DO6" s="22">
        <f t="shared" si="12"/>
        <v>49.12</v>
      </c>
      <c r="DP6" s="22">
        <f t="shared" si="12"/>
        <v>49.39</v>
      </c>
      <c r="DQ6" s="22">
        <f t="shared" si="12"/>
        <v>50.75</v>
      </c>
      <c r="DR6" s="21" t="str">
        <f>IF(DR7="","",IF(DR7="-","【-】","【"&amp;SUBSTITUTE(TEXT(DR7,"#,##0.00"),"-","△")&amp;"】"))</f>
        <v>【50.88】</v>
      </c>
      <c r="DS6" s="22">
        <f>IF(DS7="",NA(),DS7)</f>
        <v>4.32</v>
      </c>
      <c r="DT6" s="22">
        <f t="shared" ref="DT6:EB6" si="13">IF(DT7="",NA(),DT7)</f>
        <v>4.32</v>
      </c>
      <c r="DU6" s="22">
        <f t="shared" si="13"/>
        <v>7.93</v>
      </c>
      <c r="DV6" s="22">
        <f t="shared" si="13"/>
        <v>9.1199999999999992</v>
      </c>
      <c r="DW6" s="22">
        <f t="shared" si="13"/>
        <v>27.75</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0.74</v>
      </c>
      <c r="EE6" s="22">
        <f t="shared" ref="EE6:EM6" si="14">IF(EE7="",NA(),EE7)</f>
        <v>0.62</v>
      </c>
      <c r="EF6" s="22">
        <f t="shared" si="14"/>
        <v>0.22</v>
      </c>
      <c r="EG6" s="22">
        <f t="shared" si="14"/>
        <v>0.6</v>
      </c>
      <c r="EH6" s="22">
        <f t="shared" si="14"/>
        <v>0.87</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44016</v>
      </c>
      <c r="D7" s="24">
        <v>46</v>
      </c>
      <c r="E7" s="24">
        <v>1</v>
      </c>
      <c r="F7" s="24">
        <v>0</v>
      </c>
      <c r="G7" s="24">
        <v>1</v>
      </c>
      <c r="H7" s="24" t="s">
        <v>92</v>
      </c>
      <c r="I7" s="24" t="s">
        <v>93</v>
      </c>
      <c r="J7" s="24" t="s">
        <v>94</v>
      </c>
      <c r="K7" s="24" t="s">
        <v>95</v>
      </c>
      <c r="L7" s="24" t="s">
        <v>96</v>
      </c>
      <c r="M7" s="24" t="s">
        <v>97</v>
      </c>
      <c r="N7" s="25" t="s">
        <v>98</v>
      </c>
      <c r="O7" s="25">
        <v>64.09</v>
      </c>
      <c r="P7" s="25">
        <v>99.94</v>
      </c>
      <c r="Q7" s="25">
        <v>4620</v>
      </c>
      <c r="R7" s="25">
        <v>13502</v>
      </c>
      <c r="S7" s="25">
        <v>53.56</v>
      </c>
      <c r="T7" s="25">
        <v>252.09</v>
      </c>
      <c r="U7" s="25">
        <v>13422</v>
      </c>
      <c r="V7" s="25">
        <v>42.34</v>
      </c>
      <c r="W7" s="25">
        <v>317.01</v>
      </c>
      <c r="X7" s="25">
        <v>105.3</v>
      </c>
      <c r="Y7" s="25">
        <v>102.99</v>
      </c>
      <c r="Z7" s="25">
        <v>102.49</v>
      </c>
      <c r="AA7" s="25">
        <v>97.38</v>
      </c>
      <c r="AB7" s="25">
        <v>82.12</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1694.05</v>
      </c>
      <c r="AU7" s="25">
        <v>2056.73</v>
      </c>
      <c r="AV7" s="25">
        <v>475.52</v>
      </c>
      <c r="AW7" s="25">
        <v>1876.99</v>
      </c>
      <c r="AX7" s="25">
        <v>2471.5100000000002</v>
      </c>
      <c r="AY7" s="25">
        <v>355.27</v>
      </c>
      <c r="AZ7" s="25">
        <v>359.7</v>
      </c>
      <c r="BA7" s="25">
        <v>362.93</v>
      </c>
      <c r="BB7" s="25">
        <v>371.81</v>
      </c>
      <c r="BC7" s="25">
        <v>384.23</v>
      </c>
      <c r="BD7" s="25">
        <v>261.51</v>
      </c>
      <c r="BE7" s="25">
        <v>83.17</v>
      </c>
      <c r="BF7" s="25">
        <v>155.16</v>
      </c>
      <c r="BG7" s="25">
        <v>266.33999999999997</v>
      </c>
      <c r="BH7" s="25">
        <v>372.49</v>
      </c>
      <c r="BI7" s="25">
        <v>441.2</v>
      </c>
      <c r="BJ7" s="25">
        <v>458.27</v>
      </c>
      <c r="BK7" s="25">
        <v>447.01</v>
      </c>
      <c r="BL7" s="25">
        <v>439.05</v>
      </c>
      <c r="BM7" s="25">
        <v>465.85</v>
      </c>
      <c r="BN7" s="25">
        <v>439.43</v>
      </c>
      <c r="BO7" s="25">
        <v>265.16000000000003</v>
      </c>
      <c r="BP7" s="25">
        <v>103.03</v>
      </c>
      <c r="BQ7" s="25">
        <v>100.92</v>
      </c>
      <c r="BR7" s="25">
        <v>100.25</v>
      </c>
      <c r="BS7" s="25">
        <v>91.48</v>
      </c>
      <c r="BT7" s="25">
        <v>78.92</v>
      </c>
      <c r="BU7" s="25">
        <v>96.77</v>
      </c>
      <c r="BV7" s="25">
        <v>95.81</v>
      </c>
      <c r="BW7" s="25">
        <v>95.26</v>
      </c>
      <c r="BX7" s="25">
        <v>92.39</v>
      </c>
      <c r="BY7" s="25">
        <v>94.41</v>
      </c>
      <c r="BZ7" s="25">
        <v>102.35</v>
      </c>
      <c r="CA7" s="25">
        <v>294.68</v>
      </c>
      <c r="CB7" s="25">
        <v>301.55</v>
      </c>
      <c r="CC7" s="25">
        <v>304.54000000000002</v>
      </c>
      <c r="CD7" s="25">
        <v>307.87</v>
      </c>
      <c r="CE7" s="25">
        <v>382</v>
      </c>
      <c r="CF7" s="25">
        <v>187.18</v>
      </c>
      <c r="CG7" s="25">
        <v>189.58</v>
      </c>
      <c r="CH7" s="25">
        <v>192.82</v>
      </c>
      <c r="CI7" s="25">
        <v>192.98</v>
      </c>
      <c r="CJ7" s="25">
        <v>192.13</v>
      </c>
      <c r="CK7" s="25">
        <v>167.74</v>
      </c>
      <c r="CL7" s="25">
        <v>34.17</v>
      </c>
      <c r="CM7" s="25">
        <v>33.130000000000003</v>
      </c>
      <c r="CN7" s="25">
        <v>32.99</v>
      </c>
      <c r="CO7" s="25">
        <v>31.13</v>
      </c>
      <c r="CP7" s="25">
        <v>30.04</v>
      </c>
      <c r="CQ7" s="25">
        <v>55.88</v>
      </c>
      <c r="CR7" s="25">
        <v>55.22</v>
      </c>
      <c r="CS7" s="25">
        <v>54.05</v>
      </c>
      <c r="CT7" s="25">
        <v>54.43</v>
      </c>
      <c r="CU7" s="25">
        <v>53.87</v>
      </c>
      <c r="CV7" s="25">
        <v>60.29</v>
      </c>
      <c r="CW7" s="25">
        <v>85.54</v>
      </c>
      <c r="CX7" s="25">
        <v>86.95</v>
      </c>
      <c r="CY7" s="25">
        <v>85.34</v>
      </c>
      <c r="CZ7" s="25">
        <v>84.09</v>
      </c>
      <c r="DA7" s="25">
        <v>85.76</v>
      </c>
      <c r="DB7" s="25">
        <v>80.989999999999995</v>
      </c>
      <c r="DC7" s="25">
        <v>80.930000000000007</v>
      </c>
      <c r="DD7" s="25">
        <v>80.510000000000005</v>
      </c>
      <c r="DE7" s="25">
        <v>79.44</v>
      </c>
      <c r="DF7" s="25">
        <v>79.489999999999995</v>
      </c>
      <c r="DG7" s="25">
        <v>90.12</v>
      </c>
      <c r="DH7" s="25">
        <v>59.76</v>
      </c>
      <c r="DI7" s="25">
        <v>61.33</v>
      </c>
      <c r="DJ7" s="25">
        <v>62.32</v>
      </c>
      <c r="DK7" s="25">
        <v>62.25</v>
      </c>
      <c r="DL7" s="25">
        <v>47.69</v>
      </c>
      <c r="DM7" s="25">
        <v>46.61</v>
      </c>
      <c r="DN7" s="25">
        <v>47.97</v>
      </c>
      <c r="DO7" s="25">
        <v>49.12</v>
      </c>
      <c r="DP7" s="25">
        <v>49.39</v>
      </c>
      <c r="DQ7" s="25">
        <v>50.75</v>
      </c>
      <c r="DR7" s="25">
        <v>50.88</v>
      </c>
      <c r="DS7" s="25">
        <v>4.32</v>
      </c>
      <c r="DT7" s="25">
        <v>4.32</v>
      </c>
      <c r="DU7" s="25">
        <v>7.93</v>
      </c>
      <c r="DV7" s="25">
        <v>9.1199999999999992</v>
      </c>
      <c r="DW7" s="25">
        <v>27.75</v>
      </c>
      <c r="DX7" s="25">
        <v>10.84</v>
      </c>
      <c r="DY7" s="25">
        <v>15.33</v>
      </c>
      <c r="DZ7" s="25">
        <v>16.760000000000002</v>
      </c>
      <c r="EA7" s="25">
        <v>18.57</v>
      </c>
      <c r="EB7" s="25">
        <v>21.14</v>
      </c>
      <c r="EC7" s="25">
        <v>22.3</v>
      </c>
      <c r="ED7" s="25">
        <v>0.74</v>
      </c>
      <c r="EE7" s="25">
        <v>0.62</v>
      </c>
      <c r="EF7" s="25">
        <v>0.22</v>
      </c>
      <c r="EG7" s="25">
        <v>0.6</v>
      </c>
      <c r="EH7" s="25">
        <v>0.87</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2023-02-02T02:23:01Z</cp:lastPrinted>
  <dcterms:created xsi:type="dcterms:W3CDTF">2022-12-01T00:53:10Z</dcterms:created>
  <dcterms:modified xsi:type="dcterms:W3CDTF">2023-02-02T02:23:02Z</dcterms:modified>
  <cp:category/>
</cp:coreProperties>
</file>