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0.3.78\共有フォルダ\水道\R3\【年度処理1月】経営比較分析表\"/>
    </mc:Choice>
  </mc:AlternateContent>
  <xr:revisionPtr revIDLastSave="0" documentId="13_ncr:1_{DF3B218A-69D5-44C1-83D6-5677AC5F2D5D}" xr6:coauthVersionLast="43" xr6:coauthVersionMax="43" xr10:uidLastSave="{00000000-0000-0000-0000-000000000000}"/>
  <workbookProtection workbookAlgorithmName="SHA-512" workbookHashValue="p19AjxGHvy/F+VpGlXC2vQ242UX5/+sBBbaG9MvR6gsOroNncSjyr/qShy3d/zk10Ts73Wd4hnTdLfim3nGxbQ==" workbookSaltValue="fqBRHZqH3BnYqhdOe0iGTw==" workbookSpinCount="100000" lockStructure="1"/>
  <bookViews>
    <workbookView xWindow="-120" yWindow="-120" windowWidth="25440" windowHeight="1539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<sst xmlns="http://schemas.openxmlformats.org/spreadsheetml/2006/main" count="228" uniqueCount="113">
  <si>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</si>
  <si>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</si>
  <si>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</si>
  <si>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</si>
  <si>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</si>
  <si>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</si>
  <si>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</si>
  <si>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</si>
  <si>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</si>
  <si>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</si>
  <si>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</si>
  <si>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</si>
  <si>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</si>
  <si>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</si>
  <si>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</si>
  <si>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</si>
  <si>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</si>
  <si>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</si>
  <si>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</si>
  <si>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</si>
  <si>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</si>
  <si>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</si>
  <si>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</si>
  <si>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</si>
  <si>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</si>
  <si>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</si>
  <si>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</si>
  <si>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</si>
  <si>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</si>
  <si>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</si>
  <si>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</si>
  <si>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</si>
  <si>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</si>
  <si>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</si>
  <si>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</si>
  <si>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</si>
  <si>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</si>
  <si>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</si>
  <si>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</si>
  <si>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</si>
  <si>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</si>
  <si>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</si>
  <si>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</si>
  <si>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</si>
  <si>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</si>
  <si>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</si>
  <si>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</si>
  <si>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</si>
  <si>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</si>
  <si>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</si>
  <si>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</si>
  <si>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</si>
  <si>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</si>
  <si>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</si>
  <si>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</si>
  <si>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</si>
  <si>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</si>
  <si>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</si>
  <si>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</si>
  <si>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</si>
  <si>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</si>
  <si>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</si>
  <si>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</si>
  <si>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</si>
  <si>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</si>
  <si>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</si>
  <si>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</si>
  <si>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</si>
  <si>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</si>
  <si>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</si>
  <si>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</si>
  <si>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</si>
  <si>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</si>
  <si>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</si>
  <si>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</si>
  <si>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</si>
  <si>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</si>
  <si>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</si>
  <si>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</si>
  <si>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</si>
  <si>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</si>
  <si>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</si>
  <si>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</si>
  <si>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</si>
  <si>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</si>
  <si>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</si>
  <si>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</si>
  <si>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</si>
  <si>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</si>
  <si>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</si>
  <si>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</si>
  <si>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</si>
  <si>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</si>
  <si>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</si>
  <si>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</si>
  <si>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</si>
  <si>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</si>
  <si>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</si>
  <si>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</si>
  <si>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</si>
  <si>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</si>
  <si>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</si>
  <si>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</si>
  <si>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</si>
  <si>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</si>
  <si>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</si>
  <si>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</si>
  <si>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</si>
  <si>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</si>
  <si>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</si>
  <si>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①有形固定資産減価償却率は年々上昇しており、類似団体よりも高水準であること、管路経年化率が低水準であることから、浄水場や配水池等大型施設の老朽化が進んでいることを示している。
②管路経年化率は類似団体に比べ低く、法定耐用年数を超える管の割合は低いことを示している。
③管路更新率は類似団体平均より高水準となったが、管路経年化率が上昇傾向であり今後更新時期を迎える管路が増加していくことが考えられるため、今後も計画的に更新工事を行う必要がある。</t>
    <rPh sb="1" eb="2">
      <t>ユウ</t>
    </rPh>
    <rPh sb="2" eb="3">
      <t>ケイ</t>
    </rPh>
    <rPh sb="3" eb="7">
      <t>コテイシサン</t>
    </rPh>
    <rPh sb="7" eb="9">
      <t>ゲンカ</t>
    </rPh>
    <rPh sb="9" eb="12">
      <t>ショウキャクリツ</t>
    </rPh>
    <rPh sb="13" eb="15">
      <t>ネンネン</t>
    </rPh>
    <rPh sb="15" eb="17">
      <t>ジョウショウ</t>
    </rPh>
    <rPh sb="22" eb="24">
      <t>ルイジ</t>
    </rPh>
    <rPh sb="24" eb="26">
      <t>ダンタイ</t>
    </rPh>
    <rPh sb="29" eb="32">
      <t>コウスイジュン</t>
    </rPh>
    <rPh sb="38" eb="40">
      <t>カンロ</t>
    </rPh>
    <rPh sb="40" eb="43">
      <t>ケイネンカ</t>
    </rPh>
    <rPh sb="43" eb="44">
      <t>リツ</t>
    </rPh>
    <rPh sb="45" eb="46">
      <t>ヒク</t>
    </rPh>
    <rPh sb="46" eb="48">
      <t>スイジュン</t>
    </rPh>
    <rPh sb="56" eb="59">
      <t>ジョウスイジョウ</t>
    </rPh>
    <rPh sb="60" eb="63">
      <t>ハイスイチ</t>
    </rPh>
    <rPh sb="63" eb="64">
      <t>ナド</t>
    </rPh>
    <rPh sb="64" eb="66">
      <t>オオガタ</t>
    </rPh>
    <rPh sb="66" eb="68">
      <t>シセツ</t>
    </rPh>
    <rPh sb="69" eb="72">
      <t>ロウキュウカ</t>
    </rPh>
    <rPh sb="73" eb="74">
      <t>スス</t>
    </rPh>
    <rPh sb="81" eb="82">
      <t>シメ</t>
    </rPh>
    <rPh sb="89" eb="91">
      <t>カンロ</t>
    </rPh>
    <rPh sb="91" eb="93">
      <t>ケイネン</t>
    </rPh>
    <rPh sb="93" eb="94">
      <t>カ</t>
    </rPh>
    <rPh sb="94" eb="95">
      <t>リツ</t>
    </rPh>
    <rPh sb="96" eb="98">
      <t>ルイジ</t>
    </rPh>
    <rPh sb="98" eb="100">
      <t>ダンタイ</t>
    </rPh>
    <rPh sb="101" eb="102">
      <t>クラ</t>
    </rPh>
    <rPh sb="103" eb="104">
      <t>ヒク</t>
    </rPh>
    <rPh sb="106" eb="108">
      <t>ホウテイ</t>
    </rPh>
    <rPh sb="108" eb="110">
      <t>タイヨウ</t>
    </rPh>
    <rPh sb="110" eb="112">
      <t>ネンスウ</t>
    </rPh>
    <rPh sb="113" eb="114">
      <t>コ</t>
    </rPh>
    <rPh sb="116" eb="117">
      <t>カン</t>
    </rPh>
    <rPh sb="118" eb="120">
      <t>ワリアイ</t>
    </rPh>
    <rPh sb="121" eb="122">
      <t>ヒク</t>
    </rPh>
    <rPh sb="126" eb="127">
      <t>シメ</t>
    </rPh>
    <rPh sb="134" eb="136">
      <t>カンロ</t>
    </rPh>
    <rPh sb="136" eb="138">
      <t>コウシン</t>
    </rPh>
    <rPh sb="138" eb="139">
      <t>リツ</t>
    </rPh>
    <rPh sb="140" eb="142">
      <t>ルイジ</t>
    </rPh>
    <rPh sb="142" eb="144">
      <t>ダンタイ</t>
    </rPh>
    <rPh sb="144" eb="146">
      <t>ヘイキン</t>
    </rPh>
    <rPh sb="148" eb="151">
      <t>コウスイジュン</t>
    </rPh>
    <rPh sb="164" eb="166">
      <t>ジョウショウ</t>
    </rPh>
    <rPh sb="166" eb="168">
      <t>ケイコウ</t>
    </rPh>
    <rPh sb="171" eb="173">
      <t>コンゴ</t>
    </rPh>
    <rPh sb="173" eb="175">
      <t>コウシン</t>
    </rPh>
    <rPh sb="175" eb="177">
      <t>ジキ</t>
    </rPh>
    <rPh sb="178" eb="179">
      <t>ムカ</t>
    </rPh>
    <rPh sb="181" eb="183">
      <t>カンロ</t>
    </rPh>
    <rPh sb="184" eb="186">
      <t>ゾウカ</t>
    </rPh>
    <rPh sb="193" eb="194">
      <t>カンガ</t>
    </rPh>
    <rPh sb="201" eb="203">
      <t>コンゴ</t>
    </rPh>
    <rPh sb="204" eb="207">
      <t>ケイカクテキ</t>
    </rPh>
    <rPh sb="208" eb="210">
      <t>コウシン</t>
    </rPh>
    <rPh sb="210" eb="212">
      <t>コウジ</t>
    </rPh>
    <rPh sb="213" eb="214">
      <t>オコナ</t>
    </rPh>
    <rPh sb="215" eb="217">
      <t>ヒツヨウ</t>
    </rPh>
    <phoneticPr fontId="4"/>
  </si>
  <si>
    <t>①経常収支比率は100％を下回っており、新型コロナウイルス感染症の影響に伴う給水収益の減により前年度より減少した。
②累積欠損金は発生しなかった。
③流動比率は、今後の施設更新、企業債償還に備えた内部留保資金があることから現段階では100%を大きく上回っている。
④企業債残高対給水収益比率は、類似団体に比べ低い。これは給水収益が減少傾向にあることに加え、大型施設更新に伴う企業債の借り入れによるものと考えられる。
⑤料金回収率は類似団体を下回った。新型コロナウイルス感染症の影響もあるものの、給水に要する費用を給水収益で賄えていない状態であり、更なる費用削減、水道料金の見直しについて検討していく必要がある。
⑥給水原価は、前年度より若干上昇しており類似団体に比べ1.6倍高くなっている。今後大型施設の更新による企業債利息の償還額、減価償却額が増となるため、さらに上昇すると考えられる。
⑦施設利用率は類似団体に比べ低水準となっている。最大稼働率を勘案しても能力が過大であるので、今後更新が必要な施設、遊休施設への対応を検討する必要がある。施設利用率の改善は給水原価の改善にもつながる。
⑧有収率は類似団体より高水準であるものの減少傾向にあり漏水の早期発見と老朽管の更新により、有収率の向上に努めていく。</t>
    <rPh sb="1" eb="3">
      <t>ケイジョウ</t>
    </rPh>
    <rPh sb="3" eb="5">
      <t>シュウシ</t>
    </rPh>
    <rPh sb="5" eb="7">
      <t>ヒリツ</t>
    </rPh>
    <rPh sb="13" eb="14">
      <t>シタ</t>
    </rPh>
    <rPh sb="14" eb="15">
      <t>マワ</t>
    </rPh>
    <rPh sb="33" eb="35">
      <t>エイキョウ</t>
    </rPh>
    <rPh sb="36" eb="37">
      <t>トモナ</t>
    </rPh>
    <rPh sb="38" eb="40">
      <t>キュウスイ</t>
    </rPh>
    <rPh sb="40" eb="42">
      <t>シュウエキ</t>
    </rPh>
    <rPh sb="43" eb="44">
      <t>ゲン</t>
    </rPh>
    <rPh sb="47" eb="50">
      <t>ゼンネンド</t>
    </rPh>
    <rPh sb="52" eb="54">
      <t>ゲンショウ</t>
    </rPh>
    <rPh sb="59" eb="61">
      <t>ルイセキ</t>
    </rPh>
    <rPh sb="61" eb="64">
      <t>ケッソンキン</t>
    </rPh>
    <rPh sb="65" eb="67">
      <t>ハッセイ</t>
    </rPh>
    <rPh sb="75" eb="77">
      <t>リュウドウ</t>
    </rPh>
    <rPh sb="77" eb="79">
      <t>ヒリツ</t>
    </rPh>
    <rPh sb="81" eb="83">
      <t>コンゴ</t>
    </rPh>
    <rPh sb="84" eb="86">
      <t>シセツ</t>
    </rPh>
    <rPh sb="86" eb="88">
      <t>コウシン</t>
    </rPh>
    <rPh sb="89" eb="92">
      <t>キギョウサイ</t>
    </rPh>
    <rPh sb="92" eb="94">
      <t>ショウカン</t>
    </rPh>
    <rPh sb="95" eb="96">
      <t>ソナ</t>
    </rPh>
    <rPh sb="98" eb="100">
      <t>ナイブ</t>
    </rPh>
    <rPh sb="100" eb="102">
      <t>リュウホ</t>
    </rPh>
    <rPh sb="102" eb="104">
      <t>シキン</t>
    </rPh>
    <rPh sb="133" eb="136">
      <t>キギョウサイ</t>
    </rPh>
    <rPh sb="136" eb="138">
      <t>ザンダカ</t>
    </rPh>
    <rPh sb="138" eb="139">
      <t>タイ</t>
    </rPh>
    <rPh sb="139" eb="141">
      <t>キュウスイ</t>
    </rPh>
    <rPh sb="141" eb="143">
      <t>シュウエキ</t>
    </rPh>
    <rPh sb="143" eb="145">
      <t>ヒリツ</t>
    </rPh>
    <rPh sb="147" eb="149">
      <t>ルイジ</t>
    </rPh>
    <rPh sb="149" eb="151">
      <t>ダンタイ</t>
    </rPh>
    <rPh sb="152" eb="153">
      <t>クラ</t>
    </rPh>
    <rPh sb="154" eb="155">
      <t>ヒク</t>
    </rPh>
    <rPh sb="160" eb="162">
      <t>キュウスイ</t>
    </rPh>
    <rPh sb="162" eb="164">
      <t>シュウエキ</t>
    </rPh>
    <rPh sb="165" eb="167">
      <t>ゲンショウ</t>
    </rPh>
    <rPh sb="167" eb="169">
      <t>ケイコウ</t>
    </rPh>
    <rPh sb="175" eb="176">
      <t>クワ</t>
    </rPh>
    <rPh sb="178" eb="180">
      <t>オオガタ</t>
    </rPh>
    <rPh sb="180" eb="182">
      <t>シセツ</t>
    </rPh>
    <rPh sb="182" eb="184">
      <t>コウシン</t>
    </rPh>
    <rPh sb="185" eb="186">
      <t>トモナ</t>
    </rPh>
    <rPh sb="187" eb="190">
      <t>キギョウサイ</t>
    </rPh>
    <rPh sb="191" eb="192">
      <t>カ</t>
    </rPh>
    <rPh sb="193" eb="194">
      <t>イ</t>
    </rPh>
    <rPh sb="201" eb="202">
      <t>カンガ</t>
    </rPh>
    <rPh sb="209" eb="211">
      <t>リョウキン</t>
    </rPh>
    <rPh sb="211" eb="214">
      <t>カイシュウリツ</t>
    </rPh>
    <rPh sb="215" eb="217">
      <t>ルイジ</t>
    </rPh>
    <rPh sb="217" eb="219">
      <t>ダンタイ</t>
    </rPh>
    <rPh sb="247" eb="249">
      <t>キュウスイ</t>
    </rPh>
    <rPh sb="250" eb="251">
      <t>ヨウ</t>
    </rPh>
    <rPh sb="253" eb="255">
      <t>ヒヨウ</t>
    </rPh>
    <rPh sb="256" eb="258">
      <t>キュウスイ</t>
    </rPh>
    <rPh sb="258" eb="260">
      <t>シュウエキ</t>
    </rPh>
    <rPh sb="261" eb="262">
      <t>マカナ</t>
    </rPh>
    <rPh sb="267" eb="269">
      <t>ジョウタイ</t>
    </rPh>
    <rPh sb="273" eb="274">
      <t>サラ</t>
    </rPh>
    <rPh sb="276" eb="278">
      <t>ヒヨウ</t>
    </rPh>
    <rPh sb="278" eb="280">
      <t>サクゲン</t>
    </rPh>
    <rPh sb="281" eb="283">
      <t>スイドウ</t>
    </rPh>
    <rPh sb="283" eb="285">
      <t>リョウキン</t>
    </rPh>
    <rPh sb="286" eb="288">
      <t>ミナオ</t>
    </rPh>
    <rPh sb="293" eb="295">
      <t>ケントウ</t>
    </rPh>
    <rPh sb="299" eb="301">
      <t>ヒツヨウ</t>
    </rPh>
    <rPh sb="307" eb="309">
      <t>キュウスイ</t>
    </rPh>
    <rPh sb="309" eb="311">
      <t>ゲンカ</t>
    </rPh>
    <rPh sb="313" eb="316">
      <t>ゼンネンド</t>
    </rPh>
    <rPh sb="318" eb="320">
      <t>ジャッカン</t>
    </rPh>
    <rPh sb="320" eb="322">
      <t>ジョウショウ</t>
    </rPh>
    <rPh sb="326" eb="328">
      <t>ルイジ</t>
    </rPh>
    <rPh sb="328" eb="330">
      <t>ダンタイ</t>
    </rPh>
    <rPh sb="331" eb="332">
      <t>クラ</t>
    </rPh>
    <rPh sb="336" eb="337">
      <t>バイ</t>
    </rPh>
    <rPh sb="337" eb="338">
      <t>タカ</t>
    </rPh>
    <rPh sb="345" eb="347">
      <t>コンゴ</t>
    </rPh>
    <rPh sb="347" eb="349">
      <t>オオガタ</t>
    </rPh>
    <rPh sb="349" eb="351">
      <t>シセツ</t>
    </rPh>
    <rPh sb="352" eb="354">
      <t>コウシン</t>
    </rPh>
    <rPh sb="357" eb="360">
      <t>キギョウサイ</t>
    </rPh>
    <rPh sb="360" eb="362">
      <t>リソク</t>
    </rPh>
    <rPh sb="363" eb="366">
      <t>ショウカンガク</t>
    </rPh>
    <rPh sb="367" eb="369">
      <t>ゲンカ</t>
    </rPh>
    <rPh sb="369" eb="371">
      <t>ショウキャク</t>
    </rPh>
    <rPh sb="371" eb="372">
      <t>ガク</t>
    </rPh>
    <rPh sb="383" eb="385">
      <t>ジョウショウ</t>
    </rPh>
    <rPh sb="388" eb="389">
      <t>カンガ</t>
    </rPh>
    <rPh sb="396" eb="398">
      <t>シセツ</t>
    </rPh>
    <rPh sb="398" eb="401">
      <t>リヨウリツ</t>
    </rPh>
    <rPh sb="402" eb="404">
      <t>ルイジ</t>
    </rPh>
    <rPh sb="404" eb="406">
      <t>ダンタイ</t>
    </rPh>
    <rPh sb="407" eb="408">
      <t>クラ</t>
    </rPh>
    <rPh sb="409" eb="412">
      <t>テイスイジュン</t>
    </rPh>
    <rPh sb="419" eb="421">
      <t>サイダイ</t>
    </rPh>
    <rPh sb="421" eb="424">
      <t>カドウリツ</t>
    </rPh>
    <rPh sb="425" eb="427">
      <t>カンアン</t>
    </rPh>
    <rPh sb="430" eb="432">
      <t>ノウリョク</t>
    </rPh>
    <rPh sb="433" eb="435">
      <t>カダイ</t>
    </rPh>
    <rPh sb="452" eb="454">
      <t>ユウキュウ</t>
    </rPh>
    <rPh sb="454" eb="456">
      <t>シセツ</t>
    </rPh>
    <rPh sb="458" eb="460">
      <t>タイオウ</t>
    </rPh>
    <rPh sb="461" eb="463">
      <t>ケントウ</t>
    </rPh>
    <rPh sb="465" eb="467">
      <t>ヒツヨウ</t>
    </rPh>
    <rPh sb="471" eb="473">
      <t>シセツ</t>
    </rPh>
    <rPh sb="473" eb="476">
      <t>リヨウリツ</t>
    </rPh>
    <rPh sb="477" eb="479">
      <t>カイゼン</t>
    </rPh>
    <rPh sb="480" eb="482">
      <t>キュウスイ</t>
    </rPh>
    <rPh sb="485" eb="487">
      <t>カイゼン</t>
    </rPh>
    <rPh sb="496" eb="498">
      <t>ユウシュウ</t>
    </rPh>
    <rPh sb="498" eb="499">
      <t>リツ</t>
    </rPh>
    <rPh sb="500" eb="502">
      <t>ルイジ</t>
    </rPh>
    <rPh sb="502" eb="504">
      <t>ダンタイ</t>
    </rPh>
    <rPh sb="506" eb="509">
      <t>コウスイジュン</t>
    </rPh>
    <rPh sb="515" eb="517">
      <t>ゲンショウ</t>
    </rPh>
    <rPh sb="517" eb="519">
      <t>ケイコウ</t>
    </rPh>
    <rPh sb="522" eb="524">
      <t>ロウスイ</t>
    </rPh>
    <rPh sb="525" eb="527">
      <t>ソウキ</t>
    </rPh>
    <rPh sb="527" eb="529">
      <t>ハッケン</t>
    </rPh>
    <rPh sb="530" eb="532">
      <t>ロウキュウ</t>
    </rPh>
    <rPh sb="534" eb="536">
      <t>コウシン</t>
    </rPh>
    <rPh sb="540" eb="542">
      <t>ユウシュウ</t>
    </rPh>
    <rPh sb="542" eb="543">
      <t>リツ</t>
    </rPh>
    <rPh sb="544" eb="546">
      <t>コウジョウ</t>
    </rPh>
    <rPh sb="547" eb="548">
      <t>ツト</t>
    </rPh>
    <phoneticPr fontId="4"/>
  </si>
  <si>
    <t xml:space="preserve"> 経営の健全性について大きな問題は無いが、人口減少や節水技術の向上により給水収益の大きな増加は見込めない。広域化を視野に入れ、情報収集と費用削減に努めていく。
 また、これまで平成23年度に策定した施設整備計画を基に施設の更新を遂行してきたところではあるが、計画自体の見直しをおこない、現状に即した施設規模を設定し、内部留保資金を有効活用して更新投資に努めていく。</t>
    <rPh sb="1" eb="3">
      <t>ケイエイ</t>
    </rPh>
    <rPh sb="4" eb="7">
      <t>ケンゼンセイ</t>
    </rPh>
    <rPh sb="11" eb="12">
      <t>オオ</t>
    </rPh>
    <rPh sb="14" eb="16">
      <t>モンダイ</t>
    </rPh>
    <rPh sb="17" eb="18">
      <t>ナ</t>
    </rPh>
    <rPh sb="21" eb="23">
      <t>ジンコウ</t>
    </rPh>
    <rPh sb="23" eb="25">
      <t>ゲンショウ</t>
    </rPh>
    <rPh sb="26" eb="28">
      <t>セッスイ</t>
    </rPh>
    <rPh sb="28" eb="30">
      <t>ギジュツ</t>
    </rPh>
    <rPh sb="31" eb="33">
      <t>コウジョウ</t>
    </rPh>
    <rPh sb="36" eb="38">
      <t>キュウスイ</t>
    </rPh>
    <rPh sb="38" eb="40">
      <t>シュウエキ</t>
    </rPh>
    <rPh sb="41" eb="42">
      <t>オオ</t>
    </rPh>
    <rPh sb="44" eb="46">
      <t>ゾウカ</t>
    </rPh>
    <rPh sb="47" eb="49">
      <t>ミコ</t>
    </rPh>
    <rPh sb="53" eb="56">
      <t>コウイキカ</t>
    </rPh>
    <rPh sb="57" eb="59">
      <t>シヤ</t>
    </rPh>
    <rPh sb="60" eb="61">
      <t>イ</t>
    </rPh>
    <rPh sb="63" eb="65">
      <t>ジョウホウ</t>
    </rPh>
    <rPh sb="65" eb="67">
      <t>シュウシュウ</t>
    </rPh>
    <rPh sb="68" eb="70">
      <t>ヒヨウ</t>
    </rPh>
    <rPh sb="70" eb="72">
      <t>サクゲン</t>
    </rPh>
    <rPh sb="73" eb="74">
      <t>ツト</t>
    </rPh>
    <rPh sb="88" eb="90">
      <t>ヘイセイ</t>
    </rPh>
    <rPh sb="92" eb="94">
      <t>ネンド</t>
    </rPh>
    <rPh sb="95" eb="97">
      <t>サクテイ</t>
    </rPh>
    <rPh sb="99" eb="101">
      <t>シセツ</t>
    </rPh>
    <rPh sb="101" eb="103">
      <t>セイビ</t>
    </rPh>
    <rPh sb="103" eb="105">
      <t>ケイカク</t>
    </rPh>
    <rPh sb="106" eb="107">
      <t>モト</t>
    </rPh>
    <rPh sb="108" eb="110">
      <t>シセツ</t>
    </rPh>
    <rPh sb="111" eb="113">
      <t>コウシン</t>
    </rPh>
    <rPh sb="114" eb="116">
      <t>スイコウ</t>
    </rPh>
    <rPh sb="129" eb="131">
      <t>ケイカク</t>
    </rPh>
    <rPh sb="131" eb="133">
      <t>ジタイ</t>
    </rPh>
    <rPh sb="134" eb="136">
      <t>ミナオ</t>
    </rPh>
    <rPh sb="143" eb="145">
      <t>ゲンジョウ</t>
    </rPh>
    <rPh sb="146" eb="147">
      <t>ソク</t>
    </rPh>
    <rPh sb="149" eb="151">
      <t>シセツ</t>
    </rPh>
    <rPh sb="151" eb="153">
      <t>キボ</t>
    </rPh>
    <rPh sb="154" eb="156">
      <t>セッテイ</t>
    </rPh>
    <rPh sb="158" eb="160">
      <t>ナイブ</t>
    </rPh>
    <rPh sb="160" eb="162">
      <t>リュウホ</t>
    </rPh>
    <rPh sb="162" eb="164">
      <t>シキン</t>
    </rPh>
    <rPh sb="165" eb="167">
      <t>ユウコウ</t>
    </rPh>
    <rPh sb="167" eb="169">
      <t>カツヨウ</t>
    </rPh>
    <rPh sb="171" eb="173">
      <t>コウシン</t>
    </rPh>
    <rPh sb="173" eb="175">
      <t>トウシ</t>
    </rPh>
    <rPh sb="176" eb="17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</si>
</sst>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Border="1" applyAlignment="1">
      <alignment horizontal="left" vertical="center"/>
    </xf>
    <xf numFmtId="0" fontId="15" fillId="0" borderId="10" xfId="0" applyFont="1" applyBorder="1" applyAlignment="1">
      <alignment horizontal="left"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0.03</c:v>
                </c:pt>
                <c:pt idx="1">
                  <c:v>0.74</c:v>
                </c:pt>
                <c:pt idx="2">
                  <c:v>0.62</c:v>
                </c:pt>
                <c:pt idx="3">
                  <c:v>0.22</c:v>
                </c:pt>
                <c:pt idx="4">
                  <c:v>0.6</c:v>
                </c:pt>
              </c:numCache>
            </c:numRef>
          </c:val>
          <c:extLst>
            <c:ext xmlns:c16="http://schemas.microsoft.com/office/drawing/2014/chart" uri="{C3380CC4-5D6E-409C-BE32-E72D297353CC}">
              <c16:uniqueId val="{00000000-2ABC-4058-9A2E-DFB63F90782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2ABC-4058-9A2E-DFB63F90782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34.14</c:v>
                </c:pt>
                <c:pt idx="1">
                  <c:v>34.17</c:v>
                </c:pt>
                <c:pt idx="2">
                  <c:v>33.130000000000003</c:v>
                </c:pt>
                <c:pt idx="3">
                  <c:v>32.99</c:v>
                </c:pt>
                <c:pt idx="4">
                  <c:v>31.13</c:v>
                </c:pt>
              </c:numCache>
            </c:numRef>
          </c:val>
          <c:extLst>
            <c:ext xmlns:c16="http://schemas.microsoft.com/office/drawing/2014/chart" uri="{C3380CC4-5D6E-409C-BE32-E72D297353CC}">
              <c16:uniqueId val="{00000000-CF02-4285-838A-FBC0D664400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CF02-4285-838A-FBC0D664400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86.06</c:v>
                </c:pt>
                <c:pt idx="1">
                  <c:v>85.54</c:v>
                </c:pt>
                <c:pt idx="2">
                  <c:v>86.95</c:v>
                </c:pt>
                <c:pt idx="3">
                  <c:v>85.34</c:v>
                </c:pt>
                <c:pt idx="4">
                  <c:v>84.09</c:v>
                </c:pt>
              </c:numCache>
            </c:numRef>
          </c:val>
          <c:extLst>
            <c:ext xmlns:c16="http://schemas.microsoft.com/office/drawing/2014/chart" uri="{C3380CC4-5D6E-409C-BE32-E72D297353CC}">
              <c16:uniqueId val="{00000000-5454-4DDF-A30C-76D526EFBA5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5454-4DDF-A30C-76D526EFBA5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105.23</c:v>
                </c:pt>
                <c:pt idx="1">
                  <c:v>105.3</c:v>
                </c:pt>
                <c:pt idx="2">
                  <c:v>102.99</c:v>
                </c:pt>
                <c:pt idx="3">
                  <c:v>102.49</c:v>
                </c:pt>
                <c:pt idx="4">
                  <c:v>97.38</c:v>
                </c:pt>
              </c:numCache>
            </c:numRef>
          </c:val>
          <c:extLst>
            <c:ext xmlns:c16="http://schemas.microsoft.com/office/drawing/2014/chart" uri="{C3380CC4-5D6E-409C-BE32-E72D297353CC}">
              <c16:uniqueId val="{00000000-11A0-4829-B636-DDA2AD102B2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11A0-4829-B636-DDA2AD102B2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58.39</c:v>
                </c:pt>
                <c:pt idx="1">
                  <c:v>59.76</c:v>
                </c:pt>
                <c:pt idx="2">
                  <c:v>61.33</c:v>
                </c:pt>
                <c:pt idx="3">
                  <c:v>62.32</c:v>
                </c:pt>
                <c:pt idx="4">
                  <c:v>62.25</c:v>
                </c:pt>
              </c:numCache>
            </c:numRef>
          </c:val>
          <c:extLst>
            <c:ext xmlns:c16="http://schemas.microsoft.com/office/drawing/2014/chart" uri="{C3380CC4-5D6E-409C-BE32-E72D297353CC}">
              <c16:uniqueId val="{00000000-7522-4336-BE8D-7497D293D3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7522-4336-BE8D-7497D293D3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2.54</c:v>
                </c:pt>
                <c:pt idx="1">
                  <c:v>4.32</c:v>
                </c:pt>
                <c:pt idx="2">
                  <c:v>4.32</c:v>
                </c:pt>
                <c:pt idx="3">
                  <c:v>7.93</c:v>
                </c:pt>
                <c:pt idx="4">
                  <c:v>9.1199999999999992</c:v>
                </c:pt>
              </c:numCache>
            </c:numRef>
          </c:val>
          <c:extLst>
            <c:ext xmlns:c16="http://schemas.microsoft.com/office/drawing/2014/chart" uri="{C3380CC4-5D6E-409C-BE32-E72D297353CC}">
              <c16:uniqueId val="{00000000-2C08-4669-B656-68EAE3E8CE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2C08-4669-B656-68EAE3E8CE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86-48EA-B0A4-40051CBAEC4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4E86-48EA-B0A4-40051CBAEC4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1464.62</c:v>
                </c:pt>
                <c:pt idx="1">
                  <c:v>1694.05</c:v>
                </c:pt>
                <c:pt idx="2">
                  <c:v>2056.73</c:v>
                </c:pt>
                <c:pt idx="3">
                  <c:v>475.52</c:v>
                </c:pt>
                <c:pt idx="4">
                  <c:v>1876.99</c:v>
                </c:pt>
              </c:numCache>
            </c:numRef>
          </c:val>
          <c:extLst>
            <c:ext xmlns:c16="http://schemas.microsoft.com/office/drawing/2014/chart" uri="{C3380CC4-5D6E-409C-BE32-E72D297353CC}">
              <c16:uniqueId val="{00000000-8117-4865-8D1F-236D147D1B0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8117-4865-8D1F-236D147D1B0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35.68</c:v>
                </c:pt>
                <c:pt idx="1">
                  <c:v>83.17</c:v>
                </c:pt>
                <c:pt idx="2">
                  <c:v>155.16</c:v>
                </c:pt>
                <c:pt idx="3">
                  <c:v>266.33999999999997</c:v>
                </c:pt>
                <c:pt idx="4">
                  <c:v>372.49</c:v>
                </c:pt>
              </c:numCache>
            </c:numRef>
          </c:val>
          <c:extLst>
            <c:ext xmlns:c16="http://schemas.microsoft.com/office/drawing/2014/chart" uri="{C3380CC4-5D6E-409C-BE32-E72D297353CC}">
              <c16:uniqueId val="{00000000-9DA8-40CA-AB61-2FDEF01B567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9DA8-40CA-AB61-2FDEF01B567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102.52</c:v>
                </c:pt>
                <c:pt idx="1">
                  <c:v>103.03</c:v>
                </c:pt>
                <c:pt idx="2">
                  <c:v>100.92</c:v>
                </c:pt>
                <c:pt idx="3">
                  <c:v>100.25</c:v>
                </c:pt>
                <c:pt idx="4">
                  <c:v>91.48</c:v>
                </c:pt>
              </c:numCache>
            </c:numRef>
          </c:val>
          <c:extLst>
            <c:ext xmlns:c16="http://schemas.microsoft.com/office/drawing/2014/chart" uri="{C3380CC4-5D6E-409C-BE32-E72D297353CC}">
              <c16:uniqueId val="{00000000-1DB8-4493-AC8B-F4A7A0FE068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1DB8-4493-AC8B-F4A7A0FE068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296.62</c:v>
                </c:pt>
                <c:pt idx="1">
                  <c:v>294.68</c:v>
                </c:pt>
                <c:pt idx="2">
                  <c:v>301.55</c:v>
                </c:pt>
                <c:pt idx="3">
                  <c:v>304.54000000000002</c:v>
                </c:pt>
                <c:pt idx="4">
                  <c:v>307.87</c:v>
                </c:pt>
              </c:numCache>
            </c:numRef>
          </c:val>
          <c:extLst>
            <c:ext xmlns:c16="http://schemas.microsoft.com/office/drawing/2014/chart" uri="{C3380CC4-5D6E-409C-BE32-E72D297353CC}">
              <c16:uniqueId val="{00000000-B631-4DD5-AB36-0674C26A9A8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B631-4DD5-AB36-0674C26A9A8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4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宮城県　松島町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13678</v>
      </c>
      <c r="AM8" s="61"/>
      <c r="AN8" s="61"/>
      <c r="AO8" s="61"/>
      <c r="AP8" s="61"/>
      <c r="AQ8" s="61"/>
      <c r="AR8" s="61"/>
      <c r="AS8" s="61"/>
      <c r="AT8" s="52">
        <f>データ!$S$6</f>
        <v>53.56</v>
      </c>
      <c r="AU8" s="53"/>
      <c r="AV8" s="53"/>
      <c r="AW8" s="53"/>
      <c r="AX8" s="53"/>
      <c r="AY8" s="53"/>
      <c r="AZ8" s="53"/>
      <c r="BA8" s="53"/>
      <c r="BB8" s="54">
        <f>データ!$T$6</f>
        <v>255.38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69.27</v>
      </c>
      <c r="J10" s="53"/>
      <c r="K10" s="53"/>
      <c r="L10" s="53"/>
      <c r="M10" s="53"/>
      <c r="N10" s="53"/>
      <c r="O10" s="64"/>
      <c r="P10" s="54">
        <f>データ!$P$6</f>
        <v>99.94</v>
      </c>
      <c r="Q10" s="54"/>
      <c r="R10" s="54"/>
      <c r="S10" s="54"/>
      <c r="T10" s="54"/>
      <c r="U10" s="54"/>
      <c r="V10" s="54"/>
      <c r="W10" s="61">
        <f>データ!$Q$6</f>
        <v>4620</v>
      </c>
      <c r="X10" s="61"/>
      <c r="Y10" s="61"/>
      <c r="Z10" s="61"/>
      <c r="AA10" s="61"/>
      <c r="AB10" s="61"/>
      <c r="AC10" s="61"/>
      <c r="AD10" s="2"/>
      <c r="AE10" s="2"/>
      <c r="AF10" s="2"/>
      <c r="AG10" s="2"/>
      <c r="AH10" s="4"/>
      <c r="AI10" s="4"/>
      <c r="AJ10" s="4"/>
      <c r="AK10" s="4"/>
      <c r="AL10" s="61">
        <f>データ!$U$6</f>
        <v>13571</v>
      </c>
      <c r="AM10" s="61"/>
      <c r="AN10" s="61"/>
      <c r="AO10" s="61"/>
      <c r="AP10" s="61"/>
      <c r="AQ10" s="61"/>
      <c r="AR10" s="61"/>
      <c r="AS10" s="61"/>
      <c r="AT10" s="52">
        <f>データ!$V$6</f>
        <v>42.34</v>
      </c>
      <c r="AU10" s="53"/>
      <c r="AV10" s="53"/>
      <c r="AW10" s="53"/>
      <c r="AX10" s="53"/>
      <c r="AY10" s="53"/>
      <c r="AZ10" s="53"/>
      <c r="BA10" s="53"/>
      <c r="BB10" s="54">
        <f>データ!$W$6</f>
        <v>320.52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Y1DP5U3tlVpI4CpZdcPGkDgQDR2BHJtlDPQV3HCyAV0e3OZ6dQJJH4uI1jsEx6kH1pKR2q39rQkmcVoGqSa8nw==" saltValue="trtZuw+Nzn2vv5BGh5qYR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44016</v>
      </c>
      <c r="D6" s="34">
        <f t="shared" si="3"/>
        <v>46</v>
      </c>
      <c r="E6" s="34">
        <f t="shared" si="3"/>
        <v>1</v>
      </c>
      <c r="F6" s="34">
        <f t="shared" si="3"/>
        <v>0</v>
      </c>
      <c r="G6" s="34">
        <f t="shared" si="3"/>
        <v>1</v>
      </c>
      <c r="H6" s="34" t="str">
        <f t="shared" si="3"/>
        <v>宮城県　松島町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69.27</v>
      </c>
      <c r="P6" s="35">
        <f t="shared" si="3"/>
        <v>99.94</v>
      </c>
      <c r="Q6" s="35">
        <f t="shared" si="3"/>
        <v>4620</v>
      </c>
      <c r="R6" s="35">
        <f t="shared" si="3"/>
        <v>13678</v>
      </c>
      <c r="S6" s="35">
        <f t="shared" si="3"/>
        <v>53.56</v>
      </c>
      <c r="T6" s="35">
        <f t="shared" si="3"/>
        <v>255.38</v>
      </c>
      <c r="U6" s="35">
        <f t="shared" si="3"/>
        <v>13571</v>
      </c>
      <c r="V6" s="35">
        <f t="shared" si="3"/>
        <v>42.34</v>
      </c>
      <c r="W6" s="35">
        <f t="shared" si="3"/>
        <v>320.52</v>
      </c>
      <c r="X6" s="36">
        <f>IF(X7="",NA(),X7)</f>
        <v>105.23</v>
      </c>
      <c r="Y6" s="36">
        <f t="shared" ref="Y6:AG6" si="4">IF(Y7="",NA(),Y7)</f>
        <v>105.3</v>
      </c>
      <c r="Z6" s="36">
        <f t="shared" si="4"/>
        <v>102.99</v>
      </c>
      <c r="AA6" s="36">
        <f t="shared" si="4"/>
        <v>102.49</v>
      </c>
      <c r="AB6" s="36">
        <f t="shared" si="4"/>
        <v>97.38</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1464.62</v>
      </c>
      <c r="AU6" s="36">
        <f t="shared" ref="AU6:BC6" si="6">IF(AU7="",NA(),AU7)</f>
        <v>1694.05</v>
      </c>
      <c r="AV6" s="36">
        <f t="shared" si="6"/>
        <v>2056.73</v>
      </c>
      <c r="AW6" s="36">
        <f t="shared" si="6"/>
        <v>475.52</v>
      </c>
      <c r="AX6" s="36">
        <f t="shared" si="6"/>
        <v>1876.99</v>
      </c>
      <c r="AY6" s="36">
        <f t="shared" si="6"/>
        <v>388.67</v>
      </c>
      <c r="AZ6" s="36">
        <f t="shared" si="6"/>
        <v>355.27</v>
      </c>
      <c r="BA6" s="36">
        <f t="shared" si="6"/>
        <v>359.7</v>
      </c>
      <c r="BB6" s="36">
        <f t="shared" si="6"/>
        <v>362.93</v>
      </c>
      <c r="BC6" s="36">
        <f t="shared" si="6"/>
        <v>371.81</v>
      </c>
      <c r="BD6" s="35" t="str">
        <f>IF(BD7="","",IF(BD7="-","【-】","【"&amp;SUBSTITUTE(TEXT(BD7,"#,##0.00"),"-","△")&amp;"】"))</f>
        <v>【260.31】</v>
      </c>
      <c r="BE6" s="36">
        <f>IF(BE7="",NA(),BE7)</f>
        <v>35.68</v>
      </c>
      <c r="BF6" s="36">
        <f t="shared" ref="BF6:BN6" si="7">IF(BF7="",NA(),BF7)</f>
        <v>83.17</v>
      </c>
      <c r="BG6" s="36">
        <f t="shared" si="7"/>
        <v>155.16</v>
      </c>
      <c r="BH6" s="36">
        <f t="shared" si="7"/>
        <v>266.33999999999997</v>
      </c>
      <c r="BI6" s="36">
        <f t="shared" si="7"/>
        <v>372.49</v>
      </c>
      <c r="BJ6" s="36">
        <f t="shared" si="7"/>
        <v>422.5</v>
      </c>
      <c r="BK6" s="36">
        <f t="shared" si="7"/>
        <v>458.27</v>
      </c>
      <c r="BL6" s="36">
        <f t="shared" si="7"/>
        <v>447.01</v>
      </c>
      <c r="BM6" s="36">
        <f t="shared" si="7"/>
        <v>439.05</v>
      </c>
      <c r="BN6" s="36">
        <f t="shared" si="7"/>
        <v>465.85</v>
      </c>
      <c r="BO6" s="35" t="str">
        <f>IF(BO7="","",IF(BO7="-","【-】","【"&amp;SUBSTITUTE(TEXT(BO7,"#,##0.00"),"-","△")&amp;"】"))</f>
        <v>【275.67】</v>
      </c>
      <c r="BP6" s="36">
        <f>IF(BP7="",NA(),BP7)</f>
        <v>102.52</v>
      </c>
      <c r="BQ6" s="36">
        <f t="shared" ref="BQ6:BY6" si="8">IF(BQ7="",NA(),BQ7)</f>
        <v>103.03</v>
      </c>
      <c r="BR6" s="36">
        <f t="shared" si="8"/>
        <v>100.92</v>
      </c>
      <c r="BS6" s="36">
        <f t="shared" si="8"/>
        <v>100.25</v>
      </c>
      <c r="BT6" s="36">
        <f t="shared" si="8"/>
        <v>91.48</v>
      </c>
      <c r="BU6" s="36">
        <f t="shared" si="8"/>
        <v>101.64</v>
      </c>
      <c r="BV6" s="36">
        <f t="shared" si="8"/>
        <v>96.77</v>
      </c>
      <c r="BW6" s="36">
        <f t="shared" si="8"/>
        <v>95.81</v>
      </c>
      <c r="BX6" s="36">
        <f t="shared" si="8"/>
        <v>95.26</v>
      </c>
      <c r="BY6" s="36">
        <f t="shared" si="8"/>
        <v>92.39</v>
      </c>
      <c r="BZ6" s="35" t="str">
        <f>IF(BZ7="","",IF(BZ7="-","【-】","【"&amp;SUBSTITUTE(TEXT(BZ7,"#,##0.00"),"-","△")&amp;"】"))</f>
        <v>【100.05】</v>
      </c>
      <c r="CA6" s="36">
        <f>IF(CA7="",NA(),CA7)</f>
        <v>296.62</v>
      </c>
      <c r="CB6" s="36">
        <f t="shared" ref="CB6:CJ6" si="9">IF(CB7="",NA(),CB7)</f>
        <v>294.68</v>
      </c>
      <c r="CC6" s="36">
        <f t="shared" si="9"/>
        <v>301.55</v>
      </c>
      <c r="CD6" s="36">
        <f t="shared" si="9"/>
        <v>304.54000000000002</v>
      </c>
      <c r="CE6" s="36">
        <f t="shared" si="9"/>
        <v>307.87</v>
      </c>
      <c r="CF6" s="36">
        <f t="shared" si="9"/>
        <v>179.16</v>
      </c>
      <c r="CG6" s="36">
        <f t="shared" si="9"/>
        <v>187.18</v>
      </c>
      <c r="CH6" s="36">
        <f t="shared" si="9"/>
        <v>189.58</v>
      </c>
      <c r="CI6" s="36">
        <f t="shared" si="9"/>
        <v>192.82</v>
      </c>
      <c r="CJ6" s="36">
        <f t="shared" si="9"/>
        <v>192.98</v>
      </c>
      <c r="CK6" s="35" t="str">
        <f>IF(CK7="","",IF(CK7="-","【-】","【"&amp;SUBSTITUTE(TEXT(CK7,"#,##0.00"),"-","△")&amp;"】"))</f>
        <v>【166.40】</v>
      </c>
      <c r="CL6" s="36">
        <f>IF(CL7="",NA(),CL7)</f>
        <v>34.14</v>
      </c>
      <c r="CM6" s="36">
        <f t="shared" ref="CM6:CU6" si="10">IF(CM7="",NA(),CM7)</f>
        <v>34.17</v>
      </c>
      <c r="CN6" s="36">
        <f t="shared" si="10"/>
        <v>33.130000000000003</v>
      </c>
      <c r="CO6" s="36">
        <f t="shared" si="10"/>
        <v>32.99</v>
      </c>
      <c r="CP6" s="36">
        <f t="shared" si="10"/>
        <v>31.13</v>
      </c>
      <c r="CQ6" s="36">
        <f t="shared" si="10"/>
        <v>54.24</v>
      </c>
      <c r="CR6" s="36">
        <f t="shared" si="10"/>
        <v>55.88</v>
      </c>
      <c r="CS6" s="36">
        <f t="shared" si="10"/>
        <v>55.22</v>
      </c>
      <c r="CT6" s="36">
        <f t="shared" si="10"/>
        <v>54.05</v>
      </c>
      <c r="CU6" s="36">
        <f t="shared" si="10"/>
        <v>54.43</v>
      </c>
      <c r="CV6" s="35" t="str">
        <f>IF(CV7="","",IF(CV7="-","【-】","【"&amp;SUBSTITUTE(TEXT(CV7,"#,##0.00"),"-","△")&amp;"】"))</f>
        <v>【60.69】</v>
      </c>
      <c r="CW6" s="36">
        <f>IF(CW7="",NA(),CW7)</f>
        <v>86.06</v>
      </c>
      <c r="CX6" s="36">
        <f t="shared" ref="CX6:DF6" si="11">IF(CX7="",NA(),CX7)</f>
        <v>85.54</v>
      </c>
      <c r="CY6" s="36">
        <f t="shared" si="11"/>
        <v>86.95</v>
      </c>
      <c r="CZ6" s="36">
        <f t="shared" si="11"/>
        <v>85.34</v>
      </c>
      <c r="DA6" s="36">
        <f t="shared" si="11"/>
        <v>84.09</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58.39</v>
      </c>
      <c r="DI6" s="36">
        <f t="shared" ref="DI6:DQ6" si="12">IF(DI7="",NA(),DI7)</f>
        <v>59.76</v>
      </c>
      <c r="DJ6" s="36">
        <f t="shared" si="12"/>
        <v>61.33</v>
      </c>
      <c r="DK6" s="36">
        <f t="shared" si="12"/>
        <v>62.32</v>
      </c>
      <c r="DL6" s="36">
        <f t="shared" si="12"/>
        <v>62.25</v>
      </c>
      <c r="DM6" s="36">
        <f t="shared" si="12"/>
        <v>48.14</v>
      </c>
      <c r="DN6" s="36">
        <f t="shared" si="12"/>
        <v>46.61</v>
      </c>
      <c r="DO6" s="36">
        <f t="shared" si="12"/>
        <v>47.97</v>
      </c>
      <c r="DP6" s="36">
        <f t="shared" si="12"/>
        <v>49.12</v>
      </c>
      <c r="DQ6" s="36">
        <f t="shared" si="12"/>
        <v>49.39</v>
      </c>
      <c r="DR6" s="35" t="str">
        <f>IF(DR7="","",IF(DR7="-","【-】","【"&amp;SUBSTITUTE(TEXT(DR7,"#,##0.00"),"-","△")&amp;"】"))</f>
        <v>【50.19】</v>
      </c>
      <c r="DS6" s="36">
        <f>IF(DS7="",NA(),DS7)</f>
        <v>2.54</v>
      </c>
      <c r="DT6" s="36">
        <f t="shared" ref="DT6:EB6" si="13">IF(DT7="",NA(),DT7)</f>
        <v>4.32</v>
      </c>
      <c r="DU6" s="36">
        <f t="shared" si="13"/>
        <v>4.32</v>
      </c>
      <c r="DV6" s="36">
        <f t="shared" si="13"/>
        <v>7.93</v>
      </c>
      <c r="DW6" s="36">
        <f t="shared" si="13"/>
        <v>9.1199999999999992</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0.03</v>
      </c>
      <c r="EE6" s="36">
        <f t="shared" ref="EE6:EM6" si="14">IF(EE7="",NA(),EE7)</f>
        <v>0.74</v>
      </c>
      <c r="EF6" s="36">
        <f t="shared" si="14"/>
        <v>0.62</v>
      </c>
      <c r="EG6" s="36">
        <f t="shared" si="14"/>
        <v>0.22</v>
      </c>
      <c r="EH6" s="36">
        <f t="shared" si="14"/>
        <v>0.6</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44016</v>
      </c>
      <c r="D7" s="38">
        <v>46</v>
      </c>
      <c r="E7" s="38">
        <v>1</v>
      </c>
      <c r="F7" s="38">
        <v>0</v>
      </c>
      <c r="G7" s="38">
        <v>1</v>
      </c>
      <c r="H7" s="38" t="s">
        <v>93</v>
      </c>
      <c r="I7" s="38" t="s">
        <v>94</v>
      </c>
      <c r="J7" s="38" t="s">
        <v>95</v>
      </c>
      <c r="K7" s="38" t="s">
        <v>96</v>
      </c>
      <c r="L7" s="38" t="s">
        <v>97</v>
      </c>
      <c r="M7" s="38" t="s">
        <v>98</v>
      </c>
      <c r="N7" s="39" t="s">
        <v>99</v>
      </c>
      <c r="O7" s="39">
        <v>69.27</v>
      </c>
      <c r="P7" s="39">
        <v>99.94</v>
      </c>
      <c r="Q7" s="39">
        <v>4620</v>
      </c>
      <c r="R7" s="39">
        <v>13678</v>
      </c>
      <c r="S7" s="39">
        <v>53.56</v>
      </c>
      <c r="T7" s="39">
        <v>255.38</v>
      </c>
      <c r="U7" s="39">
        <v>13571</v>
      </c>
      <c r="V7" s="39">
        <v>42.34</v>
      </c>
      <c r="W7" s="39">
        <v>320.52</v>
      </c>
      <c r="X7" s="39">
        <v>105.23</v>
      </c>
      <c r="Y7" s="39">
        <v>105.3</v>
      </c>
      <c r="Z7" s="39">
        <v>102.99</v>
      </c>
      <c r="AA7" s="39">
        <v>102.49</v>
      </c>
      <c r="AB7" s="39">
        <v>97.38</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1464.62</v>
      </c>
      <c r="AU7" s="39">
        <v>1694.05</v>
      </c>
      <c r="AV7" s="39">
        <v>2056.73</v>
      </c>
      <c r="AW7" s="39">
        <v>475.52</v>
      </c>
      <c r="AX7" s="39">
        <v>1876.99</v>
      </c>
      <c r="AY7" s="39">
        <v>388.67</v>
      </c>
      <c r="AZ7" s="39">
        <v>355.27</v>
      </c>
      <c r="BA7" s="39">
        <v>359.7</v>
      </c>
      <c r="BB7" s="39">
        <v>362.93</v>
      </c>
      <c r="BC7" s="39">
        <v>371.81</v>
      </c>
      <c r="BD7" s="39">
        <v>260.31</v>
      </c>
      <c r="BE7" s="39">
        <v>35.68</v>
      </c>
      <c r="BF7" s="39">
        <v>83.17</v>
      </c>
      <c r="BG7" s="39">
        <v>155.16</v>
      </c>
      <c r="BH7" s="39">
        <v>266.33999999999997</v>
      </c>
      <c r="BI7" s="39">
        <v>372.49</v>
      </c>
      <c r="BJ7" s="39">
        <v>422.5</v>
      </c>
      <c r="BK7" s="39">
        <v>458.27</v>
      </c>
      <c r="BL7" s="39">
        <v>447.01</v>
      </c>
      <c r="BM7" s="39">
        <v>439.05</v>
      </c>
      <c r="BN7" s="39">
        <v>465.85</v>
      </c>
      <c r="BO7" s="39">
        <v>275.67</v>
      </c>
      <c r="BP7" s="39">
        <v>102.52</v>
      </c>
      <c r="BQ7" s="39">
        <v>103.03</v>
      </c>
      <c r="BR7" s="39">
        <v>100.92</v>
      </c>
      <c r="BS7" s="39">
        <v>100.25</v>
      </c>
      <c r="BT7" s="39">
        <v>91.48</v>
      </c>
      <c r="BU7" s="39">
        <v>101.64</v>
      </c>
      <c r="BV7" s="39">
        <v>96.77</v>
      </c>
      <c r="BW7" s="39">
        <v>95.81</v>
      </c>
      <c r="BX7" s="39">
        <v>95.26</v>
      </c>
      <c r="BY7" s="39">
        <v>92.39</v>
      </c>
      <c r="BZ7" s="39">
        <v>100.05</v>
      </c>
      <c r="CA7" s="39">
        <v>296.62</v>
      </c>
      <c r="CB7" s="39">
        <v>294.68</v>
      </c>
      <c r="CC7" s="39">
        <v>301.55</v>
      </c>
      <c r="CD7" s="39">
        <v>304.54000000000002</v>
      </c>
      <c r="CE7" s="39">
        <v>307.87</v>
      </c>
      <c r="CF7" s="39">
        <v>179.16</v>
      </c>
      <c r="CG7" s="39">
        <v>187.18</v>
      </c>
      <c r="CH7" s="39">
        <v>189.58</v>
      </c>
      <c r="CI7" s="39">
        <v>192.82</v>
      </c>
      <c r="CJ7" s="39">
        <v>192.98</v>
      </c>
      <c r="CK7" s="39">
        <v>166.4</v>
      </c>
      <c r="CL7" s="39">
        <v>34.14</v>
      </c>
      <c r="CM7" s="39">
        <v>34.17</v>
      </c>
      <c r="CN7" s="39">
        <v>33.130000000000003</v>
      </c>
      <c r="CO7" s="39">
        <v>32.99</v>
      </c>
      <c r="CP7" s="39">
        <v>31.13</v>
      </c>
      <c r="CQ7" s="39">
        <v>54.24</v>
      </c>
      <c r="CR7" s="39">
        <v>55.88</v>
      </c>
      <c r="CS7" s="39">
        <v>55.22</v>
      </c>
      <c r="CT7" s="39">
        <v>54.05</v>
      </c>
      <c r="CU7" s="39">
        <v>54.43</v>
      </c>
      <c r="CV7" s="39">
        <v>60.69</v>
      </c>
      <c r="CW7" s="39">
        <v>86.06</v>
      </c>
      <c r="CX7" s="39">
        <v>85.54</v>
      </c>
      <c r="CY7" s="39">
        <v>86.95</v>
      </c>
      <c r="CZ7" s="39">
        <v>85.34</v>
      </c>
      <c r="DA7" s="39">
        <v>84.09</v>
      </c>
      <c r="DB7" s="39">
        <v>81.680000000000007</v>
      </c>
      <c r="DC7" s="39">
        <v>80.989999999999995</v>
      </c>
      <c r="DD7" s="39">
        <v>80.930000000000007</v>
      </c>
      <c r="DE7" s="39">
        <v>80.510000000000005</v>
      </c>
      <c r="DF7" s="39">
        <v>79.44</v>
      </c>
      <c r="DG7" s="39">
        <v>89.82</v>
      </c>
      <c r="DH7" s="39">
        <v>58.39</v>
      </c>
      <c r="DI7" s="39">
        <v>59.76</v>
      </c>
      <c r="DJ7" s="39">
        <v>61.33</v>
      </c>
      <c r="DK7" s="39">
        <v>62.32</v>
      </c>
      <c r="DL7" s="39">
        <v>62.25</v>
      </c>
      <c r="DM7" s="39">
        <v>48.14</v>
      </c>
      <c r="DN7" s="39">
        <v>46.61</v>
      </c>
      <c r="DO7" s="39">
        <v>47.97</v>
      </c>
      <c r="DP7" s="39">
        <v>49.12</v>
      </c>
      <c r="DQ7" s="39">
        <v>49.39</v>
      </c>
      <c r="DR7" s="39">
        <v>50.19</v>
      </c>
      <c r="DS7" s="39">
        <v>2.54</v>
      </c>
      <c r="DT7" s="39">
        <v>4.32</v>
      </c>
      <c r="DU7" s="39">
        <v>4.32</v>
      </c>
      <c r="DV7" s="39">
        <v>7.93</v>
      </c>
      <c r="DW7" s="39">
        <v>9.1199999999999992</v>
      </c>
      <c r="DX7" s="39">
        <v>11.13</v>
      </c>
      <c r="DY7" s="39">
        <v>10.84</v>
      </c>
      <c r="DZ7" s="39">
        <v>15.33</v>
      </c>
      <c r="EA7" s="39">
        <v>16.760000000000002</v>
      </c>
      <c r="EB7" s="39">
        <v>18.57</v>
      </c>
      <c r="EC7" s="39">
        <v>20.63</v>
      </c>
      <c r="ED7" s="39">
        <v>0.03</v>
      </c>
      <c r="EE7" s="39">
        <v>0.74</v>
      </c>
      <c r="EF7" s="39">
        <v>0.62</v>
      </c>
      <c r="EG7" s="39">
        <v>0.22</v>
      </c>
      <c r="EH7" s="39">
        <v>0.6</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2022-01-27T02:02:18Z</cp:lastPrinted>
  <dcterms:created xsi:type="dcterms:W3CDTF">2021-12-03T06:43:33Z</dcterms:created>
  <dcterms:modified xsi:type="dcterms:W3CDTF">2022-01-27T23:35:34Z</dcterms:modified>
  <cp:category/>
</cp:coreProperties>
</file>